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11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'7'!$A$1:$E$59</definedName>
    <definedName name="_xlnm.Print_Area" localSheetId="9">'8'!$A$1:$H$24</definedName>
    <definedName name="_xlnm.Print_Area" localSheetId="10">'9'!$A$1:$E$17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<sst xmlns="http://schemas.openxmlformats.org/spreadsheetml/2006/main" count="482" uniqueCount="374">
  <si>
    <t>单位名称：高台县新坝镇人民政府</t>
  </si>
  <si>
    <t>部门预算公开表</t>
  </si>
  <si>
    <t>编制日期： 2023  年  2 月  28 日</t>
  </si>
  <si>
    <t>部门领导：常飞</t>
  </si>
  <si>
    <t>财务负责人：</t>
  </si>
  <si>
    <t>张瑞峰</t>
  </si>
  <si>
    <t xml:space="preserve">    制表人：</t>
  </si>
  <si>
    <t>陈振斌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</si>
  <si>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</si>
  <si>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</si>
  <si>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</si>
  <si>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</si>
  <si>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</si>
  <si>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</si>
  <si>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</si>
  <si>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</si>
  <si>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</si>
  <si>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</si>
  <si>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</si>
  <si>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</si>
  <si>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</si>
  <si>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</si>
  <si>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</si>
  <si>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</si>
  <si>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</si>
  <si>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</si>
  <si>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</si>
  <si>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</si>
  <si>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</si>
  <si>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</si>
  <si>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</si>
  <si>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</si>
  <si>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</si>
  <si>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</si>
  <si>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</si>
  <si>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</si>
  <si>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</si>
  <si>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</si>
  <si>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</si>
  <si>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</si>
  <si>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</si>
  <si>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</si>
  <si>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</si>
  <si>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</si>
  <si>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</si>
  <si>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</si>
  <si>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</si>
  <si>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</si>
  <si>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</si>
  <si>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</si>
  <si>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</si>
  <si>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</si>
  <si>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</si>
  <si>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</si>
  <si>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 xml:space="preserve"> 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</si>
  <si>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</si>
  <si>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</si>
  <si>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</si>
  <si>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</si>
  <si>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</si>
  <si>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</si>
  <si>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</si>
  <si>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</si>
  <si>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</si>
  <si>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</si>
  <si>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</si>
  <si>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</si>
  <si>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</si>
  <si>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</si>
  <si>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</si>
  <si>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</si>
  <si>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</si>
  <si>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</si>
  <si>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</si>
  <si>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</si>
  <si>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</si>
  <si>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</si>
  <si>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</si>
  <si>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</si>
  <si>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</si>
  <si>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</si>
  <si>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</si>
  <si>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</si>
  <si>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</si>
  <si>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</si>
  <si>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</si>
  <si>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</si>
  <si>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</si>
  <si>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</si>
  <si>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</si>
  <si>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</si>
  <si>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</si>
  <si>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</si>
  <si>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</si>
  <si>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</si>
  <si>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</si>
  <si>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</si>
  <si>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</si>
  <si>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</si>
  <si>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</si>
  <si>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</si>
  <si>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</si>
  <si>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</si>
  <si>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</si>
  <si>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</si>
  <si>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</si>
  <si>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</si>
  <si>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</si>
  <si>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</si>
  <si>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</si>
  <si>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</si>
  <si>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</si>
  <si>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</si>
  <si>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</si>
  <si>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</si>
  <si>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</si>
  <si>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</si>
  <si>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</si>
  <si>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</si>
  <si>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</si>
  <si>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</si>
  <si>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</si>
  <si>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</si>
  <si>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</si>
  <si>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</si>
  <si>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</si>
  <si>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</si>
  <si>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</si>
  <si>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</si>
  <si>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</si>
  <si>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</si>
  <si>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</si>
  <si>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</si>
  <si>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</si>
  <si>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</si>
  <si>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</si>
  <si>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</si>
  <si>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</si>
  <si>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</si>
  <si>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</si>
  <si>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</si>
  <si>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</si>
  <si>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</si>
  <si>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</si>
  <si>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</si>
  <si>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</si>
  <si>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</si>
  <si>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</si>
  <si>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</si>
  <si>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</si>
  <si>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</si>
  <si>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</si>
  <si>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</si>
  <si>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张掖市高台县新坝镇人民政府</t>
  </si>
  <si>
    <t>一般公共预算支出情况表</t>
  </si>
  <si>
    <t>科目编码</t>
  </si>
  <si>
    <t>科目名称</t>
  </si>
  <si>
    <t>201</t>
  </si>
  <si>
    <t>一般公共服务支出</t>
  </si>
  <si>
    <t xml:space="preserve">   03</t>
  </si>
  <si>
    <r>
      <rPr>
        <b/>
        <sz val="9"/>
        <color rgb="FF000000"/>
        <rFont val="宋体"/>
        <charset val="134"/>
      </rPr>
      <t xml:space="preserve">    </t>
    </r>
    <r>
      <rPr>
        <sz val="9"/>
        <color rgb="FF000000"/>
        <rFont val="宋体"/>
        <charset val="134"/>
      </rPr>
      <t>政府办公室及相关机构事务</t>
    </r>
  </si>
  <si>
    <t xml:space="preserve">   01</t>
  </si>
  <si>
    <t>　　　行政运行</t>
  </si>
  <si>
    <t>208</t>
  </si>
  <si>
    <t>社会保障和就业支出</t>
  </si>
  <si>
    <t xml:space="preserve">  05</t>
  </si>
  <si>
    <t xml:space="preserve">   行政事业单位养老支出</t>
  </si>
  <si>
    <t xml:space="preserve">      机关单位基本养老保险缴费支出</t>
  </si>
  <si>
    <t>27</t>
  </si>
  <si>
    <t xml:space="preserve">    财政对其他社会保险基金的补助</t>
  </si>
  <si>
    <t xml:space="preserve">  01</t>
  </si>
  <si>
    <r>
      <rPr>
        <b/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   财政对失业保险基金的补助</t>
    </r>
  </si>
  <si>
    <t xml:space="preserve">  02</t>
  </si>
  <si>
    <t xml:space="preserve">      财政对工伤保险基金的补助</t>
  </si>
  <si>
    <t>210</t>
  </si>
  <si>
    <t>卫生健康支出</t>
  </si>
  <si>
    <t xml:space="preserve">  11</t>
  </si>
  <si>
    <t xml:space="preserve">   行政事业单位医疗</t>
  </si>
  <si>
    <t xml:space="preserve">      行政单位医疗</t>
  </si>
  <si>
    <t xml:space="preserve">      公务员医疗补助</t>
  </si>
  <si>
    <t>221</t>
  </si>
  <si>
    <t>住房保障支出</t>
  </si>
  <si>
    <t xml:space="preserve">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</si>
  <si>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</si>
  <si>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</si>
  <si>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</si>
  <si>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</si>
  <si>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</si>
  <si>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</si>
  <si>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</si>
  <si>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</si>
  <si>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</si>
  <si>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</si>
  <si>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</si>
  <si>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</si>
  <si>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</si>
  <si>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</si>
  <si>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</si>
  <si>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</si>
  <si>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</si>
  <si>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</si>
  <si>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</si>
  <si>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</si>
  <si>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</si>
  <si>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</si>
  <si>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</si>
  <si>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</si>
  <si>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</si>
  <si>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</si>
  <si>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</si>
  <si>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</si>
  <si>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</si>
  <si>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</si>
  <si>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</si>
  <si>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</si>
  <si>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</si>
  <si>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</si>
  <si>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</si>
  <si>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</si>
  <si>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</si>
  <si>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</si>
  <si>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</si>
  <si>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</si>
  <si>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</si>
  <si>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</si>
  <si>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</si>
  <si>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</si>
  <si>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</si>
  <si>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</si>
  <si>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</si>
  <si>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</si>
  <si>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</si>
  <si>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</si>
  <si>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</si>
  <si>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</si>
  <si>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</si>
  <si>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</si>
  <si>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</si>
  <si>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</si>
  <si>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</si>
  <si>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</si>
  <si>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</si>
  <si>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</si>
  <si>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</si>
  <si>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</si>
  <si>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</si>
  <si>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</si>
  <si>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</si>
  <si>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</si>
  <si>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</si>
  <si>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</si>
  <si>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</si>
  <si>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</si>
  <si>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</si>
  <si>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</si>
  <si>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</si>
  <si>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</si>
  <si>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</si>
  <si>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</si>
  <si>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</si>
  <si>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</si>
  <si>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</si>
  <si>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</si>
  <si>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</si>
  <si>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</si>
  <si>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</si>
  <si>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</si>
  <si>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</si>
  <si>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</si>
  <si>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</si>
  <si>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</si>
  <si>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</si>
  <si>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</si>
  <si>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</si>
  <si>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</si>
  <si>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</si>
  <si>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</si>
  <si>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</si>
  <si>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</si>
  <si>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</si>
  <si>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</si>
  <si>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</si>
  <si>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</si>
  <si>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</si>
  <si>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</si>
  <si>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</si>
  <si>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</si>
  <si>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</si>
  <si>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</si>
  <si>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</si>
  <si>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</si>
  <si>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</si>
  <si>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</si>
  <si>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</si>
  <si>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</si>
  <si>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</si>
  <si>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</si>
  <si>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</si>
  <si>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</si>
  <si>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</si>
  <si>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</si>
  <si>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</si>
  <si>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</si>
  <si>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</si>
  <si>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</si>
  <si>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</si>
  <si>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</si>
  <si>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</si>
  <si>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</si>
  <si>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</si>
  <si>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</si>
  <si>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</si>
  <si>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</si>
  <si>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</si>
  <si>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</si>
  <si>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</si>
  <si>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</si>
  <si>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</si>
  <si>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</si>
  <si>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</si>
  <si>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</si>
  <si>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</si>
  <si>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垃圾填埋场运营经费</t>
  </si>
  <si>
    <t>主管部门</t>
  </si>
  <si>
    <t>高台县新坝镇人民政府</t>
  </si>
  <si>
    <t>实施单位</t>
  </si>
  <si>
    <t>预算    执行    指标  （10分）</t>
  </si>
  <si>
    <t>年度预算</t>
  </si>
  <si>
    <t>年度资金总额</t>
  </si>
  <si>
    <t>2万元</t>
  </si>
  <si>
    <t>其中：财政拨款资金</t>
  </si>
  <si>
    <t>其他资金</t>
  </si>
  <si>
    <t>年度总体目标</t>
  </si>
  <si>
    <t xml:space="preserve">   规范新坝镇生活垃圾填埋场管理，提高垃圾填埋场无害化处理水平，确保新坝镇生活垃圾终端处理符合国家有关标准，为镇政府开展生态环境保护、生态环境综合整治、农村饮用水水源地保护及生态示范创建工作提供有力保障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</si>
  <si>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</si>
  <si>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</si>
  <si>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</si>
  <si>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</si>
  <si>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</si>
  <si>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</si>
  <si>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</si>
  <si>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按照规定要求保质保量完成镇域内垃圾填埋工作</t>
  </si>
  <si>
    <t>保质保量</t>
  </si>
  <si>
    <t>质量指标</t>
  </si>
  <si>
    <t>镇域内生活垃圾无害化处理率</t>
  </si>
  <si>
    <t>≥95%</t>
  </si>
  <si>
    <t>时效指标</t>
  </si>
  <si>
    <t>及时完成镇域垃圾填埋</t>
  </si>
  <si>
    <t>及时</t>
  </si>
  <si>
    <t>成本指标</t>
  </si>
  <si>
    <t>预算支出一致</t>
  </si>
  <si>
    <t>一致</t>
  </si>
  <si>
    <t>严格控制成本</t>
  </si>
  <si>
    <t>严格</t>
  </si>
  <si>
    <t>专款专用</t>
  </si>
  <si>
    <t>效益指标（30分）</t>
  </si>
  <si>
    <t>经济效益指标</t>
  </si>
  <si>
    <t>促进镇域内村居风貌提升，为发展乡村旅游提供有力保障</t>
  </si>
  <si>
    <t>有力保障</t>
  </si>
  <si>
    <t>社会效益指标</t>
  </si>
  <si>
    <t>镇域内环境卫生清洁率</t>
  </si>
  <si>
    <t>镇域内群众对服务的满意度</t>
  </si>
  <si>
    <t>生态效益指标</t>
  </si>
  <si>
    <t xml:space="preserve"> 构建生态宜居的和谐乡镇</t>
  </si>
  <si>
    <t>生态宜居</t>
  </si>
  <si>
    <t>可持续影响力指标</t>
  </si>
  <si>
    <t>为维持镇域内环境卫生提供长期有效的保障</t>
  </si>
  <si>
    <t>长期保障</t>
  </si>
  <si>
    <t>可持续地改善垃圾收集转运及提高处理效率</t>
  </si>
  <si>
    <t>持续改善</t>
  </si>
  <si>
    <t>满意度指标（10分）</t>
  </si>
  <si>
    <t>社会公众或服务对象满意度</t>
  </si>
  <si>
    <t>镇域内群众满意度</t>
  </si>
  <si>
    <t>总分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</si>
</sst>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.00_ ;[Red]\-#,##0.00\ "/>
    <numFmt numFmtId="179" formatCode="#,##0.00;[Red]#,##0.00"/>
    <numFmt numFmtId="180" formatCode="0.00_ ;[Red]\-0.00\ "/>
    <numFmt numFmtId="181" formatCode="#,##0.0000"/>
  </numFmts>
  <fonts count="55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Calibri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name val="Arial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8" fillId="22" borderId="3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5" fillId="0" borderId="0"/>
    <xf numFmtId="0" fontId="41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16" borderId="28" applyNumberFormat="0" applyFon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0" borderId="0"/>
    <xf numFmtId="0" fontId="38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13" borderId="27" applyNumberFormat="0" applyAlignment="0" applyProtection="0">
      <alignment vertical="center"/>
    </xf>
    <xf numFmtId="0" fontId="51" fillId="13" borderId="31" applyNumberFormat="0" applyAlignment="0" applyProtection="0">
      <alignment vertical="center"/>
    </xf>
    <xf numFmtId="0" fontId="34" fillId="3" borderId="25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5" fillId="0" borderId="0"/>
    <xf numFmtId="0" fontId="47" fillId="2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5" fillId="0" borderId="0"/>
    <xf numFmtId="0" fontId="41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0" borderId="0"/>
    <xf numFmtId="0" fontId="41" fillId="15" borderId="0" applyNumberFormat="0" applyBorder="0" applyAlignment="0" applyProtection="0">
      <alignment vertical="center"/>
    </xf>
    <xf numFmtId="0" fontId="25" fillId="0" borderId="0"/>
    <xf numFmtId="0" fontId="35" fillId="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5" fillId="0" borderId="0"/>
    <xf numFmtId="0" fontId="41" fillId="18" borderId="0" applyNumberFormat="0" applyBorder="0" applyAlignment="0" applyProtection="0">
      <alignment vertical="center"/>
    </xf>
    <xf numFmtId="0" fontId="25" fillId="0" borderId="0"/>
    <xf numFmtId="0" fontId="35" fillId="10" borderId="0" applyNumberFormat="0" applyBorder="0" applyAlignment="0" applyProtection="0">
      <alignment vertical="center"/>
    </xf>
    <xf numFmtId="0" fontId="25" fillId="0" borderId="0"/>
    <xf numFmtId="0" fontId="41" fillId="21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2" fillId="0" borderId="0">
      <alignment vertical="center"/>
    </xf>
  </cellStyleXfs>
  <cellXfs count="1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textRotation="255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/>
    </xf>
    <xf numFmtId="178" fontId="12" fillId="0" borderId="10" xfId="0" applyNumberFormat="1" applyFont="1" applyBorder="1" applyAlignment="1">
      <alignment horizontal="right" vertic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176" fontId="15" fillId="0" borderId="12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8" fontId="10" fillId="0" borderId="14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49" fontId="15" fillId="0" borderId="11" xfId="0" applyNumberFormat="1" applyFont="1" applyBorder="1" applyAlignment="1">
      <alignment vertical="center"/>
    </xf>
    <xf numFmtId="179" fontId="15" fillId="0" borderId="12" xfId="0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179" fontId="15" fillId="0" borderId="13" xfId="0" applyNumberFormat="1" applyFont="1" applyBorder="1" applyAlignment="1">
      <alignment horizontal="right" vertical="center" wrapText="1"/>
    </xf>
    <xf numFmtId="49" fontId="10" fillId="0" borderId="11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179" fontId="10" fillId="0" borderId="13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left" vertical="center"/>
    </xf>
    <xf numFmtId="178" fontId="15" fillId="0" borderId="11" xfId="0" applyNumberFormat="1" applyFont="1" applyBorder="1" applyAlignment="1">
      <alignment horizontal="right" vertical="center"/>
    </xf>
    <xf numFmtId="178" fontId="15" fillId="0" borderId="18" xfId="0" applyNumberFormat="1" applyFont="1" applyBorder="1" applyAlignment="1">
      <alignment horizontal="right" vertical="center"/>
    </xf>
    <xf numFmtId="178" fontId="10" fillId="0" borderId="12" xfId="0" applyNumberFormat="1" applyFont="1" applyBorder="1" applyAlignment="1">
      <alignment horizontal="right" vertical="center"/>
    </xf>
    <xf numFmtId="4" fontId="10" fillId="0" borderId="13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0" fontId="0" fillId="0" borderId="0" xfId="0" applyBorder="1"/>
    <xf numFmtId="49" fontId="17" fillId="0" borderId="11" xfId="0" applyNumberFormat="1" applyFont="1" applyFill="1" applyBorder="1" applyAlignment="1" applyProtection="1">
      <alignment horizontal="left" vertical="center"/>
    </xf>
    <xf numFmtId="0" fontId="17" fillId="0" borderId="12" xfId="0" applyNumberFormat="1" applyFont="1" applyFill="1" applyBorder="1" applyAlignment="1" applyProtection="1">
      <alignment horizontal="left" vertical="center"/>
    </xf>
    <xf numFmtId="178" fontId="18" fillId="0" borderId="11" xfId="0" applyNumberFormat="1" applyFont="1" applyFill="1" applyBorder="1" applyAlignment="1" applyProtection="1">
      <alignment horizontal="right" vertical="center"/>
    </xf>
    <xf numFmtId="178" fontId="17" fillId="0" borderId="11" xfId="0" applyNumberFormat="1" applyFont="1" applyFill="1" applyBorder="1" applyAlignment="1" applyProtection="1">
      <alignment horizontal="right" vertical="center"/>
    </xf>
    <xf numFmtId="4" fontId="17" fillId="0" borderId="18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/>
    <xf numFmtId="178" fontId="10" fillId="0" borderId="13" xfId="0" applyNumberFormat="1" applyFont="1" applyBorder="1" applyAlignment="1">
      <alignment horizontal="right" vertical="center"/>
    </xf>
    <xf numFmtId="0" fontId="10" fillId="0" borderId="0" xfId="0" applyFont="1"/>
    <xf numFmtId="49" fontId="15" fillId="0" borderId="12" xfId="0" applyNumberFormat="1" applyFont="1" applyBorder="1" applyAlignment="1">
      <alignment horizontal="left" vertical="center"/>
    </xf>
    <xf numFmtId="4" fontId="15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49" fontId="18" fillId="0" borderId="12" xfId="0" applyNumberFormat="1" applyFont="1" applyFill="1" applyBorder="1" applyAlignment="1" applyProtection="1">
      <alignment horizontal="left" vertical="center"/>
    </xf>
    <xf numFmtId="49" fontId="20" fillId="0" borderId="11" xfId="0" applyNumberFormat="1" applyFont="1" applyFill="1" applyBorder="1" applyAlignment="1" applyProtection="1">
      <alignment horizontal="left" vertical="center"/>
    </xf>
    <xf numFmtId="49" fontId="21" fillId="0" borderId="12" xfId="0" applyNumberFormat="1" applyFont="1" applyFill="1" applyBorder="1" applyAlignment="1" applyProtection="1">
      <alignment horizontal="left"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49" fontId="21" fillId="0" borderId="11" xfId="0" applyNumberFormat="1" applyFont="1" applyFill="1" applyBorder="1" applyAlignment="1" applyProtection="1">
      <alignment horizontal="left" vertical="center"/>
    </xf>
    <xf numFmtId="4" fontId="10" fillId="0" borderId="12" xfId="0" applyNumberFormat="1" applyFont="1" applyBorder="1" applyAlignment="1">
      <alignment horizontal="right" vertical="center"/>
    </xf>
    <xf numFmtId="49" fontId="20" fillId="0" borderId="12" xfId="0" applyNumberFormat="1" applyFont="1" applyFill="1" applyBorder="1" applyAlignment="1" applyProtection="1">
      <alignment horizontal="left" vertical="center"/>
    </xf>
    <xf numFmtId="49" fontId="10" fillId="0" borderId="12" xfId="0" applyNumberFormat="1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179" fontId="10" fillId="0" borderId="11" xfId="0" applyNumberFormat="1" applyFont="1" applyBorder="1" applyAlignment="1">
      <alignment horizontal="right" vertical="center" wrapText="1"/>
    </xf>
    <xf numFmtId="178" fontId="10" fillId="0" borderId="3" xfId="0" applyNumberFormat="1" applyFont="1" applyBorder="1" applyAlignment="1">
      <alignment horizontal="right" vertical="center" wrapText="1"/>
    </xf>
    <xf numFmtId="179" fontId="10" fillId="0" borderId="11" xfId="0" applyNumberFormat="1" applyFont="1" applyBorder="1" applyAlignment="1">
      <alignment horizontal="right" wrapText="1"/>
    </xf>
    <xf numFmtId="0" fontId="10" fillId="0" borderId="11" xfId="0" applyFont="1" applyBorder="1" applyAlignment="1">
      <alignment horizontal="right" vertical="center"/>
    </xf>
    <xf numFmtId="179" fontId="10" fillId="0" borderId="0" xfId="0" applyNumberFormat="1" applyFont="1" applyAlignment="1">
      <alignment horizontal="right" vertical="center" wrapText="1"/>
    </xf>
    <xf numFmtId="0" fontId="9" fillId="0" borderId="0" xfId="63" applyFont="1" applyAlignment="1">
      <alignment horizontal="center" vertical="center"/>
    </xf>
    <xf numFmtId="180" fontId="10" fillId="0" borderId="13" xfId="69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178" fontId="15" fillId="0" borderId="12" xfId="0" applyNumberFormat="1" applyFont="1" applyBorder="1" applyAlignment="1">
      <alignment horizontal="right" vertical="center"/>
    </xf>
    <xf numFmtId="178" fontId="15" fillId="0" borderId="13" xfId="0" applyNumberFormat="1" applyFont="1" applyBorder="1" applyAlignment="1">
      <alignment horizontal="right" vertical="center"/>
    </xf>
    <xf numFmtId="178" fontId="15" fillId="0" borderId="3" xfId="0" applyNumberFormat="1" applyFont="1" applyBorder="1" applyAlignment="1">
      <alignment horizontal="right" vertical="center"/>
    </xf>
    <xf numFmtId="178" fontId="10" fillId="0" borderId="3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/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4" fontId="10" fillId="0" borderId="22" xfId="0" applyNumberFormat="1" applyFont="1" applyBorder="1" applyAlignment="1">
      <alignment horizontal="right" vertical="center"/>
    </xf>
    <xf numFmtId="0" fontId="7" fillId="0" borderId="0" xfId="58" applyFont="1"/>
    <xf numFmtId="0" fontId="25" fillId="0" borderId="0" xfId="58"/>
    <xf numFmtId="0" fontId="22" fillId="0" borderId="0" xfId="58" applyFont="1" applyAlignment="1">
      <alignment vertical="center" wrapText="1"/>
    </xf>
    <xf numFmtId="0" fontId="9" fillId="0" borderId="0" xfId="58" applyFont="1" applyAlignment="1">
      <alignment horizontal="center" vertical="center"/>
    </xf>
    <xf numFmtId="0" fontId="10" fillId="0" borderId="20" xfId="58" applyFont="1" applyBorder="1" applyAlignment="1">
      <alignment vertical="center"/>
    </xf>
    <xf numFmtId="0" fontId="10" fillId="0" borderId="20" xfId="58" applyFont="1" applyBorder="1"/>
    <xf numFmtId="0" fontId="10" fillId="0" borderId="0" xfId="58" applyFont="1"/>
    <xf numFmtId="0" fontId="10" fillId="0" borderId="0" xfId="58" applyFont="1" applyAlignment="1">
      <alignment horizontal="right" vertical="center"/>
    </xf>
    <xf numFmtId="0" fontId="10" fillId="0" borderId="21" xfId="58" applyFont="1" applyBorder="1" applyAlignment="1">
      <alignment horizontal="center" vertical="center"/>
    </xf>
    <xf numFmtId="0" fontId="10" fillId="0" borderId="23" xfId="58" applyFont="1" applyBorder="1" applyAlignment="1">
      <alignment horizontal="center" vertical="center"/>
    </xf>
    <xf numFmtId="0" fontId="10" fillId="0" borderId="22" xfId="58" applyFont="1" applyBorder="1" applyAlignment="1">
      <alignment horizontal="center" vertical="center"/>
    </xf>
    <xf numFmtId="0" fontId="10" fillId="0" borderId="4" xfId="58" applyFont="1" applyBorder="1" applyAlignment="1">
      <alignment vertical="center"/>
    </xf>
    <xf numFmtId="178" fontId="10" fillId="0" borderId="23" xfId="58" applyNumberFormat="1" applyFont="1" applyBorder="1" applyAlignment="1">
      <alignment horizontal="right" vertical="center"/>
    </xf>
    <xf numFmtId="178" fontId="10" fillId="0" borderId="23" xfId="58" applyNumberFormat="1" applyFont="1" applyBorder="1" applyAlignment="1">
      <alignment vertical="center"/>
    </xf>
    <xf numFmtId="178" fontId="10" fillId="0" borderId="4" xfId="58" applyNumberFormat="1" applyFont="1" applyBorder="1" applyAlignment="1">
      <alignment horizontal="right" vertical="center" wrapText="1"/>
    </xf>
    <xf numFmtId="178" fontId="10" fillId="0" borderId="23" xfId="58" applyNumberFormat="1" applyFont="1" applyBorder="1" applyAlignment="1">
      <alignment horizontal="right" vertical="center" wrapText="1"/>
    </xf>
    <xf numFmtId="0" fontId="10" fillId="0" borderId="21" xfId="58" applyFont="1" applyBorder="1" applyAlignment="1">
      <alignment vertical="center"/>
    </xf>
    <xf numFmtId="178" fontId="10" fillId="0" borderId="22" xfId="58" applyNumberFormat="1" applyFont="1" applyBorder="1" applyAlignment="1">
      <alignment horizontal="right" vertical="center" wrapText="1"/>
    </xf>
    <xf numFmtId="178" fontId="10" fillId="0" borderId="22" xfId="58" applyNumberFormat="1" applyFont="1" applyBorder="1" applyAlignment="1">
      <alignment vertical="center" wrapText="1"/>
    </xf>
    <xf numFmtId="178" fontId="10" fillId="0" borderId="4" xfId="58" applyNumberFormat="1" applyFont="1" applyBorder="1" applyAlignment="1">
      <alignment vertical="center" wrapText="1"/>
    </xf>
    <xf numFmtId="178" fontId="10" fillId="0" borderId="4" xfId="58" applyNumberFormat="1" applyFont="1" applyBorder="1"/>
    <xf numFmtId="0" fontId="10" fillId="0" borderId="4" xfId="58" applyFont="1" applyBorder="1" applyAlignment="1">
      <alignment horizontal="center" vertical="center"/>
    </xf>
    <xf numFmtId="178" fontId="10" fillId="0" borderId="23" xfId="58" applyNumberFormat="1" applyFont="1" applyBorder="1" applyAlignment="1">
      <alignment horizontal="center" vertical="center"/>
    </xf>
    <xf numFmtId="4" fontId="26" fillId="0" borderId="23" xfId="58" applyNumberFormat="1" applyFont="1" applyBorder="1" applyAlignment="1">
      <alignment horizontal="right" vertical="center" wrapText="1"/>
    </xf>
    <xf numFmtId="181" fontId="10" fillId="0" borderId="23" xfId="58" applyNumberFormat="1" applyFont="1" applyBorder="1" applyAlignment="1">
      <alignment horizontal="right" vertical="center" wrapText="1"/>
    </xf>
    <xf numFmtId="178" fontId="10" fillId="0" borderId="23" xfId="58" applyNumberFormat="1" applyFont="1" applyBorder="1"/>
    <xf numFmtId="0" fontId="10" fillId="0" borderId="4" xfId="58" applyFont="1" applyBorder="1"/>
    <xf numFmtId="178" fontId="10" fillId="0" borderId="1" xfId="58" applyNumberFormat="1" applyFont="1" applyBorder="1" applyAlignment="1">
      <alignment horizontal="right" vertical="center" wrapText="1"/>
    </xf>
    <xf numFmtId="178" fontId="10" fillId="0" borderId="4" xfId="58" applyNumberFormat="1" applyFont="1" applyBorder="1" applyAlignment="1">
      <alignment horizontal="center" vertical="center"/>
    </xf>
    <xf numFmtId="178" fontId="10" fillId="0" borderId="22" xfId="58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5" xfId="11" applyFont="1" applyBorder="1" applyAlignment="1" applyProtection="1">
      <alignment vertical="center" wrapText="1"/>
    </xf>
    <xf numFmtId="0" fontId="12" fillId="0" borderId="17" xfId="0" applyFont="1" applyBorder="1" applyAlignment="1">
      <alignment vertical="center"/>
    </xf>
    <xf numFmtId="0" fontId="12" fillId="0" borderId="17" xfId="0" applyFont="1" applyBorder="1"/>
    <xf numFmtId="0" fontId="28" fillId="0" borderId="15" xfId="11" applyFont="1" applyBorder="1" applyAlignment="1" applyProtection="1">
      <alignment vertical="center" wrapText="1"/>
    </xf>
    <xf numFmtId="0" fontId="28" fillId="0" borderId="24" xfId="11" applyFont="1" applyBorder="1" applyAlignment="1" applyProtection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1073150</xdr:colOff>
      <xdr:row>4</xdr:row>
      <xdr:rowOff>158750</xdr:rowOff>
    </xdr:from>
    <xdr:ext cx="2376170" cy="460375"/>
    <xdr:sp>
      <xdr:nvSpPr>
        <xdr:cNvPr id="2" name="矩形 1"/>
        <xdr:cNvSpPr/>
      </xdr:nvSpPr>
      <xdr:spPr>
        <a:xfrm>
          <a:off x="1073150" y="1139825"/>
          <a:ext cx="2376170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zh-CN" altLang="en-US" sz="2200" b="1"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此表无数据</a:t>
          </a:r>
          <a:endParaRPr lang="zh-CN" altLang="en-US" sz="2200" b="1"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I17" sqref="I17"/>
    </sheetView>
  </sheetViews>
  <sheetFormatPr defaultColWidth="9" defaultRowHeight="12.75" customHeight="1"/>
  <cols>
    <col min="1" max="2" width="17.0925925925926" style="28" customWidth="1"/>
    <col min="3" max="9" width="15.0925925925926" style="28" customWidth="1"/>
    <col min="10" max="10" width="9" style="28" customWidth="1"/>
  </cols>
  <sheetData>
    <row r="2" ht="14.25" customHeight="1" spans="1:10">
      <c r="A2" s="168"/>
      <c r="B2"/>
      <c r="C2"/>
      <c r="D2"/>
      <c r="E2"/>
      <c r="F2"/>
      <c r="G2"/>
      <c r="H2"/>
      <c r="I2"/>
      <c r="J2"/>
    </row>
    <row r="3" ht="18.75" customHeight="1" spans="1:10">
      <c r="A3" s="169"/>
      <c r="B3" s="169"/>
      <c r="C3" s="169"/>
      <c r="D3" s="169"/>
      <c r="E3" s="169"/>
      <c r="F3" s="169"/>
      <c r="G3" s="169"/>
      <c r="H3" s="169"/>
      <c r="I3" s="169"/>
      <c r="J3"/>
    </row>
    <row r="4" ht="16.5" customHeight="1" spans="1:10">
      <c r="A4" s="169" t="s">
        <v>0</v>
      </c>
      <c r="B4" s="169"/>
      <c r="C4" s="169"/>
      <c r="D4" s="169"/>
      <c r="E4" s="169"/>
      <c r="F4" s="169"/>
      <c r="G4" s="169"/>
      <c r="H4" s="169"/>
      <c r="I4" s="169"/>
      <c r="J4"/>
    </row>
    <row r="5" ht="14.25" customHeight="1" spans="1:10">
      <c r="A5" s="169"/>
      <c r="B5" s="169"/>
      <c r="C5" s="169"/>
      <c r="D5" s="169"/>
      <c r="E5" s="169"/>
      <c r="F5" s="169"/>
      <c r="G5" s="169"/>
      <c r="H5" s="169"/>
      <c r="I5" s="169"/>
      <c r="J5"/>
    </row>
    <row r="6" ht="14.25" customHeight="1" spans="1:10">
      <c r="A6" s="169"/>
      <c r="B6" s="169"/>
      <c r="C6" s="169"/>
      <c r="D6" s="169"/>
      <c r="E6" s="169"/>
      <c r="F6" s="169"/>
      <c r="G6" s="169"/>
      <c r="H6" s="169"/>
      <c r="I6" s="169"/>
      <c r="J6"/>
    </row>
    <row r="7" ht="14.25" customHeight="1" spans="1:10">
      <c r="A7" s="169"/>
      <c r="B7" s="169"/>
      <c r="C7" s="169"/>
      <c r="D7" s="169"/>
      <c r="E7" s="169"/>
      <c r="F7" s="169"/>
      <c r="G7" s="169"/>
      <c r="H7" s="169"/>
      <c r="I7" s="169"/>
      <c r="J7"/>
    </row>
    <row r="8" ht="14.25" customHeight="1" spans="1:10">
      <c r="A8" s="169"/>
      <c r="B8" s="169"/>
      <c r="C8" s="169"/>
      <c r="D8" s="169"/>
      <c r="E8" s="169"/>
      <c r="F8" s="169"/>
      <c r="G8" s="169"/>
      <c r="H8" s="169"/>
      <c r="I8" s="169"/>
      <c r="J8"/>
    </row>
    <row r="9" ht="33" customHeight="1" spans="1:10">
      <c r="A9" s="170" t="s">
        <v>1</v>
      </c>
      <c r="B9" s="170"/>
      <c r="C9" s="170"/>
      <c r="D9" s="170"/>
      <c r="E9" s="170"/>
      <c r="F9" s="170"/>
      <c r="G9" s="170"/>
      <c r="H9" s="170"/>
      <c r="I9" s="173"/>
      <c r="J9"/>
    </row>
    <row r="10" ht="14.25" customHeight="1" spans="1:10">
      <c r="A10" s="169"/>
      <c r="B10" s="169"/>
      <c r="C10" s="169"/>
      <c r="D10" s="169"/>
      <c r="E10" s="169"/>
      <c r="F10" s="169"/>
      <c r="G10" s="169"/>
      <c r="H10" s="169"/>
      <c r="I10" s="169"/>
      <c r="J10"/>
    </row>
    <row r="11" ht="14.25" customHeight="1" spans="1:10">
      <c r="A11" s="169"/>
      <c r="B11" s="169"/>
      <c r="C11" s="169"/>
      <c r="D11" s="169"/>
      <c r="E11" s="169"/>
      <c r="F11" s="169"/>
      <c r="G11" s="169"/>
      <c r="H11" s="169"/>
      <c r="I11" s="169"/>
      <c r="J11"/>
    </row>
    <row r="12" ht="14.25" customHeight="1" spans="1:10">
      <c r="A12" s="169"/>
      <c r="B12" s="169"/>
      <c r="C12" s="169"/>
      <c r="D12" s="169"/>
      <c r="E12" s="169"/>
      <c r="F12" s="169"/>
      <c r="G12" s="169"/>
      <c r="H12" s="169"/>
      <c r="I12" s="169"/>
      <c r="J12"/>
    </row>
    <row r="13" ht="14.25" customHeight="1" spans="1:10">
      <c r="A13" s="169"/>
      <c r="B13" s="169"/>
      <c r="C13" s="169"/>
      <c r="D13" s="169"/>
      <c r="E13" s="169"/>
      <c r="F13" s="169"/>
      <c r="G13" s="169"/>
      <c r="H13" s="169"/>
      <c r="I13" s="169"/>
      <c r="J13"/>
    </row>
    <row r="14" ht="14.25" customHeight="1" spans="1:10">
      <c r="A14" s="169"/>
      <c r="B14" s="169"/>
      <c r="C14" s="169"/>
      <c r="D14" s="169"/>
      <c r="E14" s="169"/>
      <c r="F14" s="169"/>
      <c r="G14" s="169"/>
      <c r="H14" s="169"/>
      <c r="I14" s="169"/>
      <c r="J14"/>
    </row>
    <row r="15" ht="14.25" customHeight="1" spans="1:10">
      <c r="A15" s="169"/>
      <c r="B15" s="169"/>
      <c r="C15" s="169"/>
      <c r="D15" s="169"/>
      <c r="E15" s="169"/>
      <c r="F15" s="169"/>
      <c r="G15" s="169"/>
      <c r="H15" s="169"/>
      <c r="I15" s="169"/>
      <c r="J15"/>
    </row>
    <row r="16" ht="14.25" customHeight="1" spans="1:10">
      <c r="A16" s="169"/>
      <c r="B16" s="169"/>
      <c r="C16" s="169"/>
      <c r="D16" s="169"/>
      <c r="E16" s="169"/>
      <c r="F16" s="169"/>
      <c r="G16" s="169"/>
      <c r="H16" s="169"/>
      <c r="I16" s="169"/>
      <c r="J16"/>
    </row>
    <row r="17" ht="14.25" customHeight="1" spans="1:10">
      <c r="A17" s="169"/>
      <c r="B17" s="169"/>
      <c r="C17" s="169"/>
      <c r="D17" s="169"/>
      <c r="E17" s="169"/>
      <c r="F17" s="169"/>
      <c r="G17" s="169"/>
      <c r="H17" s="169"/>
      <c r="I17" s="169"/>
      <c r="J17"/>
    </row>
    <row r="18" ht="14.25" customHeight="1" spans="1:10">
      <c r="A18" s="169"/>
      <c r="B18" s="169"/>
      <c r="C18" s="169"/>
      <c r="D18" s="169"/>
      <c r="E18" s="169"/>
      <c r="F18" s="169"/>
      <c r="G18" s="169"/>
      <c r="H18" s="169"/>
      <c r="I18" s="169"/>
      <c r="J18"/>
    </row>
    <row r="19" ht="14.25" customHeight="1" spans="1:10">
      <c r="A19" s="171" t="s">
        <v>2</v>
      </c>
      <c r="B19" s="171"/>
      <c r="C19" s="171"/>
      <c r="D19" s="171"/>
      <c r="E19" s="171"/>
      <c r="F19" s="171"/>
      <c r="G19" s="171"/>
      <c r="H19" s="171"/>
      <c r="I19" s="169"/>
      <c r="J19"/>
    </row>
    <row r="20" ht="14.25" customHeight="1" spans="1:10">
      <c r="A20" s="169"/>
      <c r="B20" s="169"/>
      <c r="C20" s="169"/>
      <c r="D20" s="169"/>
      <c r="E20" s="169"/>
      <c r="F20" s="169"/>
      <c r="G20" s="169"/>
      <c r="H20" s="169"/>
      <c r="I20" s="169"/>
      <c r="J20"/>
    </row>
    <row r="21" ht="14.25" customHeight="1" spans="1:10">
      <c r="A21" s="169"/>
      <c r="B21" s="169"/>
      <c r="C21" s="169"/>
      <c r="D21" s="169"/>
      <c r="E21" s="169"/>
      <c r="F21" s="169"/>
      <c r="G21" s="169"/>
      <c r="H21"/>
      <c r="I21" s="169"/>
      <c r="J21"/>
    </row>
    <row r="22" ht="14.25" customHeight="1" spans="1:10">
      <c r="A22" s="169"/>
      <c r="B22" s="169" t="s">
        <v>3</v>
      </c>
      <c r="C22"/>
      <c r="D22"/>
      <c r="E22" s="169" t="s">
        <v>4</v>
      </c>
      <c r="F22" s="38" t="s">
        <v>5</v>
      </c>
      <c r="G22" s="169" t="s">
        <v>6</v>
      </c>
      <c r="H22" s="38" t="s">
        <v>7</v>
      </c>
      <c r="I22" s="169"/>
      <c r="J22"/>
    </row>
    <row r="23" ht="15.75" customHeight="1" spans="1:10">
      <c r="A23"/>
      <c r="B23" s="172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B7" sqref="B7"/>
    </sheetView>
  </sheetViews>
  <sheetFormatPr defaultColWidth="9" defaultRowHeight="12.75" customHeight="1" outlineLevelCol="7"/>
  <cols>
    <col min="1" max="1" width="49.2685185185185" style="28" customWidth="1"/>
    <col min="2" max="8" width="10.5462962962963" style="28" customWidth="1"/>
    <col min="9" max="9" width="9.09259259259259" style="28"/>
  </cols>
  <sheetData>
    <row r="1" ht="24.75" customHeight="1" spans="1:1">
      <c r="A1" s="54" t="s">
        <v>29</v>
      </c>
    </row>
    <row r="2" ht="24.75" customHeight="1" spans="1:8">
      <c r="A2" s="30" t="s">
        <v>289</v>
      </c>
      <c r="B2" s="30"/>
      <c r="C2" s="30"/>
      <c r="D2" s="30"/>
      <c r="E2" s="30"/>
      <c r="F2" s="30"/>
      <c r="G2" s="30"/>
      <c r="H2" s="30"/>
    </row>
    <row r="3" ht="24.75" customHeight="1" spans="8:8">
      <c r="H3" s="31" t="s">
        <v>31</v>
      </c>
    </row>
    <row r="4" ht="24.75" customHeight="1" spans="1:8">
      <c r="A4" s="43" t="s">
        <v>149</v>
      </c>
      <c r="B4" s="55" t="s">
        <v>290</v>
      </c>
      <c r="C4" s="55" t="s">
        <v>291</v>
      </c>
      <c r="D4" s="55" t="s">
        <v>292</v>
      </c>
      <c r="E4" s="55" t="s">
        <v>293</v>
      </c>
      <c r="F4" s="56"/>
      <c r="G4" s="55" t="s">
        <v>294</v>
      </c>
      <c r="H4" s="57" t="s">
        <v>295</v>
      </c>
    </row>
    <row r="5" ht="24.75" customHeight="1" spans="1:8">
      <c r="A5" s="58"/>
      <c r="B5" s="56"/>
      <c r="C5" s="56"/>
      <c r="D5" s="56"/>
      <c r="E5" s="55" t="s">
        <v>296</v>
      </c>
      <c r="F5" s="55" t="s">
        <v>297</v>
      </c>
      <c r="G5" s="55"/>
      <c r="H5" s="57"/>
    </row>
    <row r="6" ht="24.75" customHeight="1" spans="1:8">
      <c r="A6" s="59" t="s">
        <v>153</v>
      </c>
      <c r="B6" s="60">
        <f>D6+F6+G6+H6</f>
        <v>22</v>
      </c>
      <c r="C6" s="61"/>
      <c r="D6" s="60">
        <v>10</v>
      </c>
      <c r="E6" s="61"/>
      <c r="F6" s="60">
        <v>5</v>
      </c>
      <c r="G6" s="60">
        <v>4</v>
      </c>
      <c r="H6" s="62">
        <v>3</v>
      </c>
    </row>
    <row r="7" ht="24.75" customHeight="1" spans="1:8">
      <c r="A7" s="59"/>
      <c r="B7" s="60"/>
      <c r="C7" s="61"/>
      <c r="D7" s="60"/>
      <c r="E7" s="61"/>
      <c r="F7" s="60"/>
      <c r="G7" s="60"/>
      <c r="H7" s="62"/>
    </row>
    <row r="8" ht="24.75" customHeight="1" spans="1:8">
      <c r="A8" s="63"/>
      <c r="B8" s="64"/>
      <c r="C8" s="65"/>
      <c r="D8" s="64"/>
      <c r="E8" s="65"/>
      <c r="F8" s="64"/>
      <c r="G8" s="64"/>
      <c r="H8" s="66"/>
    </row>
    <row r="9" ht="24.75" customHeight="1" spans="1:8">
      <c r="A9" s="63"/>
      <c r="B9" s="64"/>
      <c r="C9" s="65"/>
      <c r="D9" s="64"/>
      <c r="E9" s="65"/>
      <c r="F9" s="64"/>
      <c r="G9" s="64"/>
      <c r="H9" s="66"/>
    </row>
    <row r="10" ht="24.75" customHeight="1" spans="1:8">
      <c r="A10" s="63"/>
      <c r="B10" s="64"/>
      <c r="C10" s="65"/>
      <c r="D10" s="64"/>
      <c r="E10" s="65"/>
      <c r="F10" s="64"/>
      <c r="G10" s="64"/>
      <c r="H10" s="66"/>
    </row>
    <row r="11" ht="24.75" customHeight="1" spans="1:8">
      <c r="A11" s="63"/>
      <c r="B11" s="64"/>
      <c r="C11" s="65"/>
      <c r="D11" s="64"/>
      <c r="E11" s="65"/>
      <c r="F11" s="64"/>
      <c r="G11" s="64"/>
      <c r="H11" s="66"/>
    </row>
    <row r="12" ht="24.75" customHeight="1" spans="1:8">
      <c r="A12" s="63"/>
      <c r="B12" s="64"/>
      <c r="C12" s="65"/>
      <c r="D12" s="64"/>
      <c r="E12" s="65"/>
      <c r="F12" s="64"/>
      <c r="G12" s="64"/>
      <c r="H12" s="66"/>
    </row>
    <row r="13" ht="24.75" customHeight="1" spans="1:8">
      <c r="A13" s="63"/>
      <c r="B13" s="64"/>
      <c r="C13" s="65"/>
      <c r="D13" s="64"/>
      <c r="E13" s="65"/>
      <c r="F13" s="64"/>
      <c r="G13" s="64"/>
      <c r="H13" s="66"/>
    </row>
    <row r="14" ht="24.75" customHeight="1" spans="1:8">
      <c r="A14" s="63"/>
      <c r="B14" s="64"/>
      <c r="C14" s="65"/>
      <c r="D14" s="64"/>
      <c r="E14" s="65"/>
      <c r="F14" s="64"/>
      <c r="G14" s="64"/>
      <c r="H14" s="66"/>
    </row>
    <row r="15" ht="24.75" customHeight="1" spans="1:8">
      <c r="A15" s="63"/>
      <c r="B15" s="64"/>
      <c r="C15" s="65"/>
      <c r="D15" s="64"/>
      <c r="E15" s="65"/>
      <c r="F15" s="64"/>
      <c r="G15" s="64"/>
      <c r="H15" s="66"/>
    </row>
    <row r="16" ht="24.75" customHeight="1" spans="1:8">
      <c r="A16" s="63"/>
      <c r="B16" s="64"/>
      <c r="C16" s="65"/>
      <c r="D16" s="64"/>
      <c r="E16" s="65"/>
      <c r="F16" s="64"/>
      <c r="G16" s="64"/>
      <c r="H16" s="66"/>
    </row>
    <row r="17" ht="24.75" customHeight="1" spans="1:8">
      <c r="A17" s="63"/>
      <c r="B17" s="64"/>
      <c r="C17" s="65"/>
      <c r="D17" s="64"/>
      <c r="E17" s="65"/>
      <c r="F17" s="64"/>
      <c r="G17" s="64"/>
      <c r="H17" s="66"/>
    </row>
    <row r="18" ht="24.75" customHeight="1" spans="1:8">
      <c r="A18" s="63"/>
      <c r="B18" s="64"/>
      <c r="C18" s="65"/>
      <c r="D18" s="64"/>
      <c r="E18" s="65"/>
      <c r="F18" s="64"/>
      <c r="G18" s="64"/>
      <c r="H18" s="66"/>
    </row>
    <row r="19" ht="24.75" customHeight="1" spans="1:8">
      <c r="A19" s="63"/>
      <c r="B19" s="64"/>
      <c r="C19" s="65"/>
      <c r="D19" s="64"/>
      <c r="E19" s="65"/>
      <c r="F19" s="64"/>
      <c r="G19" s="64"/>
      <c r="H19" s="66"/>
    </row>
    <row r="20" ht="24.75" customHeight="1" spans="1:8">
      <c r="A20" s="63"/>
      <c r="B20" s="64"/>
      <c r="C20" s="65"/>
      <c r="D20" s="64"/>
      <c r="E20" s="65"/>
      <c r="F20" s="64"/>
      <c r="G20" s="64"/>
      <c r="H20" s="66"/>
    </row>
    <row r="21" ht="24.75" customHeight="1" spans="1:8">
      <c r="A21" s="63"/>
      <c r="B21" s="64"/>
      <c r="C21" s="65"/>
      <c r="D21" s="64"/>
      <c r="E21" s="65"/>
      <c r="F21" s="64"/>
      <c r="G21" s="64"/>
      <c r="H21" s="66"/>
    </row>
    <row r="22" ht="24.75" customHeight="1" spans="1:8">
      <c r="A22" s="63"/>
      <c r="B22" s="64"/>
      <c r="C22" s="65"/>
      <c r="D22" s="64"/>
      <c r="E22" s="65"/>
      <c r="F22" s="64"/>
      <c r="G22" s="64"/>
      <c r="H22" s="66"/>
    </row>
    <row r="23" ht="24.75" customHeight="1" spans="1:8">
      <c r="A23" s="63"/>
      <c r="B23" s="64"/>
      <c r="C23" s="65"/>
      <c r="D23" s="64"/>
      <c r="E23" s="65"/>
      <c r="F23" s="64"/>
      <c r="G23" s="64"/>
      <c r="H23" s="66"/>
    </row>
    <row r="24" ht="24.75" customHeight="1" spans="1:8">
      <c r="A24" s="63"/>
      <c r="B24" s="64"/>
      <c r="C24" s="65"/>
      <c r="D24" s="64"/>
      <c r="E24" s="65"/>
      <c r="F24" s="64"/>
      <c r="G24" s="64"/>
      <c r="H24" s="66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showGridLines="0" showZeros="0" workbookViewId="0">
      <selection activeCell="H11" sqref="H11"/>
    </sheetView>
  </sheetViews>
  <sheetFormatPr defaultColWidth="9" defaultRowHeight="12.75" customHeight="1" outlineLevelCol="4"/>
  <cols>
    <col min="1" max="1" width="8.72222222222222" style="28" customWidth="1"/>
    <col min="2" max="2" width="38.0925925925926" style="28" customWidth="1"/>
    <col min="3" max="5" width="17.8148148148148" style="28" customWidth="1"/>
    <col min="6" max="6" width="6.81481481481481" style="28" customWidth="1"/>
  </cols>
  <sheetData>
    <row r="1" ht="24.75" customHeight="1" spans="1:2">
      <c r="A1" s="41" t="s">
        <v>29</v>
      </c>
      <c r="B1" s="42"/>
    </row>
    <row r="2" ht="24.75" customHeight="1" spans="1:5">
      <c r="A2" s="30" t="s">
        <v>298</v>
      </c>
      <c r="B2" s="30"/>
      <c r="C2" s="30"/>
      <c r="D2" s="30"/>
      <c r="E2" s="30"/>
    </row>
    <row r="3" ht="24.75" customHeight="1" spans="5:5">
      <c r="E3" s="31" t="s">
        <v>31</v>
      </c>
    </row>
    <row r="4" ht="24.75" customHeight="1" spans="1:5">
      <c r="A4" s="43" t="s">
        <v>299</v>
      </c>
      <c r="B4" s="44" t="s">
        <v>34</v>
      </c>
      <c r="C4" s="44" t="s">
        <v>109</v>
      </c>
      <c r="D4" s="44" t="s">
        <v>105</v>
      </c>
      <c r="E4" s="45" t="s">
        <v>106</v>
      </c>
    </row>
    <row r="5" ht="24.75" customHeight="1" spans="1:5">
      <c r="A5" s="43" t="s">
        <v>108</v>
      </c>
      <c r="B5" s="44" t="s">
        <v>108</v>
      </c>
      <c r="C5" s="44">
        <v>1</v>
      </c>
      <c r="D5" s="44">
        <v>2</v>
      </c>
      <c r="E5" s="45">
        <v>3</v>
      </c>
    </row>
    <row r="6" ht="25.5" customHeight="1" spans="1:5">
      <c r="A6" s="46">
        <f>ROW()-6</f>
        <v>0</v>
      </c>
      <c r="B6" s="47" t="s">
        <v>109</v>
      </c>
      <c r="C6" s="48">
        <f>D6+E6</f>
        <v>111.029622</v>
      </c>
      <c r="D6" s="48">
        <f>SUM(D7:D22)</f>
        <v>109.029622</v>
      </c>
      <c r="E6" s="49">
        <v>2</v>
      </c>
    </row>
    <row r="7" ht="25.5" customHeight="1" spans="1:5">
      <c r="A7" s="50" t="s">
        <v>300</v>
      </c>
      <c r="B7" s="51" t="s">
        <v>215</v>
      </c>
      <c r="C7" s="52">
        <v>2</v>
      </c>
      <c r="D7" s="52">
        <v>2</v>
      </c>
      <c r="E7" s="53"/>
    </row>
    <row r="8" ht="25.5" customHeight="1" spans="1:5">
      <c r="A8" s="50" t="s">
        <v>301</v>
      </c>
      <c r="B8" s="51" t="s">
        <v>217</v>
      </c>
      <c r="C8" s="52">
        <v>2</v>
      </c>
      <c r="D8" s="52">
        <v>2</v>
      </c>
      <c r="E8" s="53"/>
    </row>
    <row r="9" ht="25.5" customHeight="1" spans="1:5">
      <c r="A9" s="50" t="s">
        <v>302</v>
      </c>
      <c r="B9" s="51" t="s">
        <v>221</v>
      </c>
      <c r="C9" s="52">
        <v>1.5</v>
      </c>
      <c r="D9" s="52">
        <v>1.5</v>
      </c>
      <c r="E9" s="53"/>
    </row>
    <row r="10" ht="25.5" customHeight="1" spans="1:5">
      <c r="A10" s="50" t="s">
        <v>303</v>
      </c>
      <c r="B10" s="51" t="s">
        <v>223</v>
      </c>
      <c r="C10" s="52">
        <v>1.8</v>
      </c>
      <c r="D10" s="52">
        <v>1.8</v>
      </c>
      <c r="E10" s="53"/>
    </row>
    <row r="11" ht="25.5" customHeight="1" spans="1:5">
      <c r="A11" s="50" t="s">
        <v>304</v>
      </c>
      <c r="B11" s="51" t="s">
        <v>225</v>
      </c>
      <c r="C11" s="52">
        <v>10</v>
      </c>
      <c r="D11" s="52">
        <v>10</v>
      </c>
      <c r="E11" s="53"/>
    </row>
    <row r="12" ht="25.5" customHeight="1" spans="1:5">
      <c r="A12" s="50" t="s">
        <v>305</v>
      </c>
      <c r="B12" s="51" t="s">
        <v>227</v>
      </c>
      <c r="C12" s="52">
        <v>6</v>
      </c>
      <c r="D12" s="52">
        <v>6</v>
      </c>
      <c r="E12" s="53"/>
    </row>
    <row r="13" ht="25.5" customHeight="1" spans="1:5">
      <c r="A13" s="50" t="s">
        <v>306</v>
      </c>
      <c r="B13" s="51" t="s">
        <v>229</v>
      </c>
      <c r="C13" s="52">
        <v>23</v>
      </c>
      <c r="D13" s="52">
        <v>23</v>
      </c>
      <c r="E13" s="53"/>
    </row>
    <row r="14" ht="25.5" customHeight="1" spans="1:5">
      <c r="A14" s="50" t="s">
        <v>307</v>
      </c>
      <c r="B14" s="51" t="s">
        <v>233</v>
      </c>
      <c r="C14" s="52">
        <v>5</v>
      </c>
      <c r="D14" s="52">
        <v>5</v>
      </c>
      <c r="E14" s="53"/>
    </row>
    <row r="15" ht="25.5" customHeight="1" spans="1:5">
      <c r="A15" s="50" t="s">
        <v>308</v>
      </c>
      <c r="B15" s="51" t="s">
        <v>235</v>
      </c>
      <c r="C15" s="52">
        <v>1.55</v>
      </c>
      <c r="D15" s="52">
        <v>1.55</v>
      </c>
      <c r="E15" s="53"/>
    </row>
    <row r="16" ht="25.5" customHeight="1" spans="1:5">
      <c r="A16" s="50" t="s">
        <v>309</v>
      </c>
      <c r="B16" s="51" t="s">
        <v>239</v>
      </c>
      <c r="C16" s="52">
        <v>4</v>
      </c>
      <c r="D16" s="52">
        <v>4</v>
      </c>
      <c r="E16" s="53"/>
    </row>
    <row r="17" ht="25.5" customHeight="1" spans="1:5">
      <c r="A17" s="50" t="s">
        <v>310</v>
      </c>
      <c r="B17" s="51" t="s">
        <v>241</v>
      </c>
      <c r="C17" s="52">
        <v>3</v>
      </c>
      <c r="D17" s="52">
        <v>3</v>
      </c>
      <c r="E17" s="53"/>
    </row>
    <row r="18" ht="25.5" customHeight="1" spans="1:5">
      <c r="A18" s="50" t="s">
        <v>311</v>
      </c>
      <c r="B18" s="51" t="s">
        <v>243</v>
      </c>
      <c r="C18" s="52">
        <v>10</v>
      </c>
      <c r="D18" s="52">
        <v>10</v>
      </c>
      <c r="E18" s="53"/>
    </row>
    <row r="19" ht="25.5" customHeight="1" spans="1:5">
      <c r="A19" s="50" t="s">
        <v>312</v>
      </c>
      <c r="B19" s="51" t="s">
        <v>255</v>
      </c>
      <c r="C19" s="52">
        <v>2.841217</v>
      </c>
      <c r="D19" s="52">
        <v>2.841217</v>
      </c>
      <c r="E19" s="53"/>
    </row>
    <row r="20" ht="25.5" customHeight="1" spans="1:5">
      <c r="A20" s="50" t="s">
        <v>313</v>
      </c>
      <c r="B20" s="51" t="s">
        <v>257</v>
      </c>
      <c r="C20" s="52">
        <v>11.838405</v>
      </c>
      <c r="D20" s="52">
        <v>11.838405</v>
      </c>
      <c r="E20" s="53"/>
    </row>
    <row r="21" ht="25.5" customHeight="1" spans="1:5">
      <c r="A21" s="50" t="s">
        <v>314</v>
      </c>
      <c r="B21" s="51" t="s">
        <v>259</v>
      </c>
      <c r="C21" s="52">
        <v>5</v>
      </c>
      <c r="D21" s="52">
        <v>5</v>
      </c>
      <c r="E21" s="53"/>
    </row>
    <row r="22" ht="25.5" customHeight="1" spans="1:5">
      <c r="A22" s="50" t="s">
        <v>315</v>
      </c>
      <c r="B22" s="51" t="s">
        <v>261</v>
      </c>
      <c r="C22" s="52">
        <v>19.5</v>
      </c>
      <c r="D22" s="52">
        <v>19.5</v>
      </c>
      <c r="E22" s="53"/>
    </row>
  </sheetData>
  <sheetProtection formatCells="0" formatColumns="0" formatRows="0"/>
  <protectedRanges>
    <protectedRange sqref="C7:C22 D7:D22" name="区域2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9" sqref="B9"/>
    </sheetView>
  </sheetViews>
  <sheetFormatPr defaultColWidth="9" defaultRowHeight="12.75" customHeight="1" outlineLevelRow="7"/>
  <cols>
    <col min="1" max="1" width="60.7222222222222" style="28" customWidth="1"/>
    <col min="2" max="2" width="22.0925925925926" style="28" customWidth="1"/>
    <col min="3" max="3" width="2.81481481481481" style="28" customWidth="1"/>
    <col min="4" max="15" width="9.09259259259259" style="28"/>
  </cols>
  <sheetData>
    <row r="1" ht="15" customHeight="1" spans="1:15">
      <c r="A1" s="29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0" t="s">
        <v>316</v>
      </c>
      <c r="B2" s="30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1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2" t="s">
        <v>317</v>
      </c>
      <c r="B4" s="33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4"/>
      <c r="B5" s="35"/>
      <c r="C5"/>
      <c r="D5"/>
      <c r="E5"/>
      <c r="F5"/>
      <c r="G5"/>
      <c r="H5"/>
      <c r="I5"/>
      <c r="J5"/>
      <c r="K5"/>
      <c r="L5"/>
      <c r="M5"/>
      <c r="N5"/>
      <c r="O5"/>
    </row>
    <row r="6" ht="26.25" customHeight="1" spans="1:15">
      <c r="A6" s="36"/>
      <c r="B6" s="37"/>
      <c r="D6"/>
      <c r="E6"/>
      <c r="F6"/>
      <c r="G6"/>
      <c r="H6"/>
      <c r="I6"/>
      <c r="J6"/>
      <c r="K6"/>
      <c r="L6"/>
      <c r="M6"/>
      <c r="N6" s="40"/>
      <c r="O6"/>
    </row>
    <row r="7" ht="32.25" customHeight="1" spans="1:15">
      <c r="A7" s="38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3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H24" sqref="H24"/>
    </sheetView>
  </sheetViews>
  <sheetFormatPr defaultColWidth="9" defaultRowHeight="14.4" outlineLevelCol="4"/>
  <cols>
    <col min="1" max="1" width="8.72222222222222" style="1" customWidth="1"/>
    <col min="2" max="2" width="19.8148148148148" style="1" customWidth="1"/>
    <col min="3" max="3" width="22.7222222222222" style="1" customWidth="1"/>
    <col min="4" max="4" width="16.6296296296296" style="1" customWidth="1"/>
    <col min="5" max="5" width="19.7222222222222" style="1" customWidth="1"/>
    <col min="6" max="16384" width="9" style="1"/>
  </cols>
  <sheetData>
    <row r="1" ht="17.4" spans="1:2">
      <c r="A1" s="2" t="s">
        <v>318</v>
      </c>
      <c r="B1" s="2"/>
    </row>
    <row r="2" ht="25.8" spans="1:5">
      <c r="A2" s="3" t="s">
        <v>319</v>
      </c>
      <c r="B2" s="3"/>
      <c r="C2" s="3"/>
      <c r="D2" s="3"/>
      <c r="E2" s="3"/>
    </row>
    <row r="3" ht="17.4" spans="1:5">
      <c r="A3" s="4" t="s">
        <v>320</v>
      </c>
      <c r="B3" s="4"/>
      <c r="C3" s="4"/>
      <c r="D3" s="4"/>
      <c r="E3" s="4"/>
    </row>
    <row r="4" ht="21.75" customHeight="1" spans="1:5">
      <c r="A4" s="5" t="s">
        <v>321</v>
      </c>
      <c r="B4" s="5"/>
      <c r="C4" s="5" t="s">
        <v>322</v>
      </c>
      <c r="D4" s="5"/>
      <c r="E4" s="5"/>
    </row>
    <row r="5" ht="21.75" customHeight="1" spans="1:5">
      <c r="A5" s="5" t="s">
        <v>323</v>
      </c>
      <c r="B5" s="5"/>
      <c r="C5" s="6" t="s">
        <v>324</v>
      </c>
      <c r="D5" s="5" t="s">
        <v>325</v>
      </c>
      <c r="E5" s="6"/>
    </row>
    <row r="6" ht="30" customHeight="1" spans="1:5">
      <c r="A6" s="7" t="s">
        <v>326</v>
      </c>
      <c r="B6" s="8" t="s">
        <v>327</v>
      </c>
      <c r="C6" s="9"/>
      <c r="D6" s="9"/>
      <c r="E6" s="10"/>
    </row>
    <row r="7" ht="19" customHeight="1" spans="1:5">
      <c r="A7" s="11"/>
      <c r="B7" s="12" t="s">
        <v>328</v>
      </c>
      <c r="C7" s="13" t="s">
        <v>329</v>
      </c>
      <c r="D7" s="14"/>
      <c r="E7" s="15"/>
    </row>
    <row r="8" ht="19" customHeight="1" spans="1:5">
      <c r="A8" s="11"/>
      <c r="B8" s="13" t="s">
        <v>330</v>
      </c>
      <c r="C8" s="13" t="s">
        <v>329</v>
      </c>
      <c r="D8" s="14"/>
      <c r="E8" s="15"/>
    </row>
    <row r="9" ht="19" customHeight="1" spans="1:5">
      <c r="A9" s="16"/>
      <c r="B9" s="13" t="s">
        <v>331</v>
      </c>
      <c r="C9" s="13"/>
      <c r="D9" s="14"/>
      <c r="E9" s="15"/>
    </row>
    <row r="10" ht="88" customHeight="1" spans="1:5">
      <c r="A10" s="17" t="s">
        <v>332</v>
      </c>
      <c r="B10" s="18" t="s">
        <v>333</v>
      </c>
      <c r="C10" s="19"/>
      <c r="D10" s="19"/>
      <c r="E10" s="10"/>
    </row>
    <row r="11" ht="24" customHeight="1" spans="1:5">
      <c r="A11" s="20" t="s">
        <v>334</v>
      </c>
      <c r="B11" s="5" t="s">
        <v>335</v>
      </c>
      <c r="C11" s="5" t="s">
        <v>336</v>
      </c>
      <c r="D11" s="5" t="s">
        <v>337</v>
      </c>
      <c r="E11" s="21" t="s">
        <v>338</v>
      </c>
    </row>
    <row r="12" ht="37" customHeight="1" spans="1:5">
      <c r="A12" s="22"/>
      <c r="B12" s="23" t="s">
        <v>339</v>
      </c>
      <c r="C12" s="5" t="s">
        <v>340</v>
      </c>
      <c r="D12" s="24" t="s">
        <v>341</v>
      </c>
      <c r="E12" s="5" t="s">
        <v>342</v>
      </c>
    </row>
    <row r="13" ht="29" customHeight="1" spans="1:5">
      <c r="A13" s="22"/>
      <c r="B13" s="23"/>
      <c r="C13" s="5" t="s">
        <v>343</v>
      </c>
      <c r="D13" s="24" t="s">
        <v>344</v>
      </c>
      <c r="E13" s="5" t="s">
        <v>345</v>
      </c>
    </row>
    <row r="14" ht="45" customHeight="1" spans="1:5">
      <c r="A14" s="22"/>
      <c r="B14" s="23"/>
      <c r="C14" s="5"/>
      <c r="D14" s="24" t="s">
        <v>341</v>
      </c>
      <c r="E14" s="5" t="s">
        <v>342</v>
      </c>
    </row>
    <row r="15" ht="30" customHeight="1" spans="1:5">
      <c r="A15" s="22"/>
      <c r="B15" s="23"/>
      <c r="C15" s="25" t="s">
        <v>346</v>
      </c>
      <c r="D15" s="24" t="s">
        <v>347</v>
      </c>
      <c r="E15" s="5" t="s">
        <v>348</v>
      </c>
    </row>
    <row r="16" ht="16" customHeight="1" spans="1:5">
      <c r="A16" s="22"/>
      <c r="B16" s="23"/>
      <c r="C16" s="5" t="s">
        <v>349</v>
      </c>
      <c r="D16" s="6" t="s">
        <v>350</v>
      </c>
      <c r="E16" s="5" t="s">
        <v>351</v>
      </c>
    </row>
    <row r="17" ht="16" customHeight="1" spans="1:5">
      <c r="A17" s="22"/>
      <c r="B17" s="23"/>
      <c r="C17" s="5"/>
      <c r="D17" s="6" t="s">
        <v>352</v>
      </c>
      <c r="E17" s="5" t="s">
        <v>353</v>
      </c>
    </row>
    <row r="18" ht="16" customHeight="1" spans="1:5">
      <c r="A18" s="22"/>
      <c r="B18" s="23"/>
      <c r="C18" s="5"/>
      <c r="D18" s="6" t="s">
        <v>354</v>
      </c>
      <c r="E18" s="5" t="s">
        <v>354</v>
      </c>
    </row>
    <row r="19" ht="55" customHeight="1" spans="1:5">
      <c r="A19" s="22"/>
      <c r="B19" s="20" t="s">
        <v>355</v>
      </c>
      <c r="C19" s="21" t="s">
        <v>356</v>
      </c>
      <c r="D19" s="24" t="s">
        <v>357</v>
      </c>
      <c r="E19" s="5" t="s">
        <v>358</v>
      </c>
    </row>
    <row r="20" ht="32" customHeight="1" spans="1:5">
      <c r="A20" s="22"/>
      <c r="B20" s="22"/>
      <c r="C20" s="21" t="s">
        <v>359</v>
      </c>
      <c r="D20" s="24" t="s">
        <v>360</v>
      </c>
      <c r="E20" s="5" t="s">
        <v>345</v>
      </c>
    </row>
    <row r="21" ht="34" customHeight="1" spans="1:5">
      <c r="A21" s="22"/>
      <c r="B21" s="22"/>
      <c r="C21" s="21"/>
      <c r="D21" s="24" t="s">
        <v>361</v>
      </c>
      <c r="E21" s="5" t="s">
        <v>345</v>
      </c>
    </row>
    <row r="22" ht="35.5" customHeight="1" spans="1:5">
      <c r="A22" s="22"/>
      <c r="B22" s="22"/>
      <c r="C22" s="21" t="s">
        <v>362</v>
      </c>
      <c r="D22" s="24" t="s">
        <v>363</v>
      </c>
      <c r="E22" s="5" t="s">
        <v>364</v>
      </c>
    </row>
    <row r="23" ht="41" customHeight="1" spans="1:5">
      <c r="A23" s="22"/>
      <c r="B23" s="22"/>
      <c r="C23" s="7" t="s">
        <v>365</v>
      </c>
      <c r="D23" s="24" t="s">
        <v>366</v>
      </c>
      <c r="E23" s="5" t="s">
        <v>367</v>
      </c>
    </row>
    <row r="24" ht="39.5" customHeight="1" spans="1:5">
      <c r="A24" s="22"/>
      <c r="B24" s="22"/>
      <c r="C24" s="11"/>
      <c r="D24" s="24" t="s">
        <v>368</v>
      </c>
      <c r="E24" s="5" t="s">
        <v>369</v>
      </c>
    </row>
    <row r="25" ht="25" customHeight="1" spans="1:5">
      <c r="A25" s="22"/>
      <c r="B25" s="21" t="s">
        <v>370</v>
      </c>
      <c r="C25" s="26" t="s">
        <v>371</v>
      </c>
      <c r="D25" s="6" t="s">
        <v>372</v>
      </c>
      <c r="E25" s="5" t="s">
        <v>345</v>
      </c>
    </row>
    <row r="26" ht="23" customHeight="1" spans="1:5">
      <c r="A26" s="27" t="s">
        <v>373</v>
      </c>
      <c r="B26" s="27"/>
      <c r="C26" s="27"/>
      <c r="D26" s="27"/>
      <c r="E26" s="27"/>
    </row>
  </sheetData>
  <mergeCells count="20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26:E26"/>
    <mergeCell ref="A6:A9"/>
    <mergeCell ref="A11:A25"/>
    <mergeCell ref="B12:B18"/>
    <mergeCell ref="B19:B24"/>
    <mergeCell ref="C13:C14"/>
    <mergeCell ref="C16:C18"/>
    <mergeCell ref="C20:C21"/>
    <mergeCell ref="C23:C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09259259259259" style="28"/>
    <col min="2" max="2" width="65.2685185185185" style="28" customWidth="1"/>
    <col min="3" max="3" width="45.7222222222222" style="28" customWidth="1"/>
    <col min="4" max="4" width="9.09259259259259" style="28"/>
  </cols>
  <sheetData>
    <row r="1" customFormat="1" ht="24.75" customHeight="1"/>
    <row r="2" ht="24.75" customHeight="1" spans="1:4">
      <c r="A2"/>
      <c r="B2" s="30" t="s">
        <v>9</v>
      </c>
      <c r="C2" s="30"/>
      <c r="D2"/>
    </row>
    <row r="3" ht="24.75" customHeight="1" spans="1:4">
      <c r="A3"/>
      <c r="B3" s="157"/>
      <c r="C3"/>
      <c r="D3"/>
    </row>
    <row r="4" ht="24.75" customHeight="1" spans="1:4">
      <c r="A4"/>
      <c r="B4" s="158" t="s">
        <v>10</v>
      </c>
      <c r="C4" s="159" t="s">
        <v>11</v>
      </c>
      <c r="D4"/>
    </row>
    <row r="5" ht="24.75" customHeight="1" spans="1:4">
      <c r="A5"/>
      <c r="B5" s="160" t="s">
        <v>12</v>
      </c>
      <c r="C5" s="161"/>
      <c r="D5"/>
    </row>
    <row r="6" ht="24.75" customHeight="1" spans="1:4">
      <c r="A6"/>
      <c r="B6" s="160" t="s">
        <v>13</v>
      </c>
      <c r="C6" s="161" t="s">
        <v>14</v>
      </c>
      <c r="D6"/>
    </row>
    <row r="7" ht="24.75" customHeight="1" spans="1:4">
      <c r="A7"/>
      <c r="B7" s="160" t="s">
        <v>15</v>
      </c>
      <c r="C7" s="161" t="s">
        <v>16</v>
      </c>
      <c r="D7"/>
    </row>
    <row r="8" ht="24.75" customHeight="1" spans="1:4">
      <c r="A8"/>
      <c r="B8" s="160" t="s">
        <v>17</v>
      </c>
      <c r="C8" s="161"/>
      <c r="D8"/>
    </row>
    <row r="9" ht="24.75" customHeight="1" spans="1:4">
      <c r="A9"/>
      <c r="B9" s="160" t="s">
        <v>18</v>
      </c>
      <c r="C9" s="161" t="s">
        <v>19</v>
      </c>
      <c r="D9"/>
    </row>
    <row r="10" ht="24.75" customHeight="1" spans="1:4">
      <c r="A10"/>
      <c r="B10" s="160" t="s">
        <v>20</v>
      </c>
      <c r="C10" s="161" t="s">
        <v>21</v>
      </c>
      <c r="D10"/>
    </row>
    <row r="11" ht="24.75" customHeight="1" spans="1:4">
      <c r="A11"/>
      <c r="B11" s="162" t="s">
        <v>22</v>
      </c>
      <c r="C11" s="161" t="s">
        <v>23</v>
      </c>
      <c r="D11"/>
    </row>
    <row r="12" ht="24.75" customHeight="1" spans="1:4">
      <c r="A12"/>
      <c r="B12" s="163" t="s">
        <v>24</v>
      </c>
      <c r="C12" s="164" t="s">
        <v>25</v>
      </c>
      <c r="D12"/>
    </row>
    <row r="13" ht="24.75" customHeight="1" spans="1:4">
      <c r="A13"/>
      <c r="B13" s="163" t="s">
        <v>26</v>
      </c>
      <c r="C13" s="165"/>
      <c r="D13"/>
    </row>
    <row r="14" ht="24.75" customHeight="1" spans="1:4">
      <c r="A14"/>
      <c r="B14" s="166" t="s">
        <v>27</v>
      </c>
      <c r="C14" s="165"/>
      <c r="D14"/>
    </row>
    <row r="15" ht="24.75" customHeight="1" spans="1:4">
      <c r="A15"/>
      <c r="B15" s="167" t="s">
        <v>28</v>
      </c>
      <c r="C15" s="16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showGridLines="0" showZeros="0" workbookViewId="0">
      <selection activeCell="A32" sqref="A32"/>
    </sheetView>
  </sheetViews>
  <sheetFormatPr defaultColWidth="9.09259259259259" defaultRowHeight="12.75" customHeight="1" outlineLevelCol="3"/>
  <cols>
    <col min="1" max="1" width="29.7222222222222" style="127" customWidth="1"/>
    <col min="2" max="2" width="17.5462962962963" style="127" customWidth="1"/>
    <col min="3" max="3" width="28.5462962962963" style="127" customWidth="1"/>
    <col min="4" max="4" width="15.5462962962963" style="127" customWidth="1"/>
    <col min="5" max="5" width="31.2685185185185" style="127" customWidth="1"/>
    <col min="6" max="16384" width="9.09259259259259" style="128"/>
  </cols>
  <sheetData>
    <row r="1" ht="24.75" customHeight="1" spans="1:1">
      <c r="A1" s="129" t="s">
        <v>29</v>
      </c>
    </row>
    <row r="2" ht="24.75" customHeight="1" spans="1:4">
      <c r="A2" s="130" t="s">
        <v>30</v>
      </c>
      <c r="B2" s="130"/>
      <c r="C2" s="130"/>
      <c r="D2" s="130"/>
    </row>
    <row r="3" ht="24.75" customHeight="1" spans="1:4">
      <c r="A3" s="131"/>
      <c r="B3" s="132"/>
      <c r="C3" s="133"/>
      <c r="D3" s="134" t="s">
        <v>31</v>
      </c>
    </row>
    <row r="4" ht="24.75" customHeight="1" spans="1:4">
      <c r="A4" s="135" t="s">
        <v>32</v>
      </c>
      <c r="B4" s="136"/>
      <c r="C4" s="136" t="s">
        <v>33</v>
      </c>
      <c r="D4" s="137"/>
    </row>
    <row r="5" ht="24.75" customHeight="1" spans="1:4">
      <c r="A5" s="135" t="s">
        <v>34</v>
      </c>
      <c r="B5" s="136" t="s">
        <v>35</v>
      </c>
      <c r="C5" s="136" t="s">
        <v>34</v>
      </c>
      <c r="D5" s="137" t="s">
        <v>35</v>
      </c>
    </row>
    <row r="6" ht="24.75" customHeight="1" spans="1:4">
      <c r="A6" s="138" t="s">
        <v>36</v>
      </c>
      <c r="B6" s="139">
        <v>1010.07</v>
      </c>
      <c r="C6" s="140" t="s">
        <v>37</v>
      </c>
      <c r="D6" s="141">
        <v>830.49</v>
      </c>
    </row>
    <row r="7" ht="24.75" customHeight="1" spans="1:4">
      <c r="A7" s="138" t="s">
        <v>38</v>
      </c>
      <c r="B7" s="142">
        <v>0</v>
      </c>
      <c r="C7" s="140" t="s">
        <v>39</v>
      </c>
      <c r="D7" s="141">
        <v>0</v>
      </c>
    </row>
    <row r="8" ht="24.75" customHeight="1" spans="1:4">
      <c r="A8" s="143" t="s">
        <v>40</v>
      </c>
      <c r="B8" s="142">
        <v>0</v>
      </c>
      <c r="C8" s="140" t="s">
        <v>41</v>
      </c>
      <c r="D8" s="141">
        <v>0</v>
      </c>
    </row>
    <row r="9" ht="24.75" customHeight="1" spans="1:4">
      <c r="A9" s="138" t="s">
        <v>42</v>
      </c>
      <c r="B9" s="142">
        <v>0</v>
      </c>
      <c r="C9" s="140" t="s">
        <v>43</v>
      </c>
      <c r="D9" s="141">
        <v>0</v>
      </c>
    </row>
    <row r="10" ht="24.75" customHeight="1" spans="1:4">
      <c r="A10" s="138" t="s">
        <v>44</v>
      </c>
      <c r="B10" s="142">
        <v>0</v>
      </c>
      <c r="C10" s="140" t="s">
        <v>45</v>
      </c>
      <c r="D10" s="141">
        <v>0</v>
      </c>
    </row>
    <row r="11" ht="24.75" customHeight="1" spans="1:4">
      <c r="A11" s="143" t="s">
        <v>46</v>
      </c>
      <c r="B11" s="142">
        <v>0</v>
      </c>
      <c r="C11" s="140" t="s">
        <v>47</v>
      </c>
      <c r="D11" s="144">
        <v>0</v>
      </c>
    </row>
    <row r="12" ht="24.75" customHeight="1" spans="1:4">
      <c r="A12" s="143" t="s">
        <v>48</v>
      </c>
      <c r="B12" s="142">
        <v>0</v>
      </c>
      <c r="C12" s="140" t="s">
        <v>49</v>
      </c>
      <c r="D12" s="145">
        <v>0</v>
      </c>
    </row>
    <row r="13" ht="24.75" customHeight="1" spans="1:4">
      <c r="A13" s="138" t="s">
        <v>50</v>
      </c>
      <c r="B13" s="142">
        <v>0</v>
      </c>
      <c r="C13" s="140" t="s">
        <v>51</v>
      </c>
      <c r="D13" s="146">
        <v>80.72</v>
      </c>
    </row>
    <row r="14" ht="24.75" customHeight="1" spans="1:4">
      <c r="A14" s="138" t="s">
        <v>52</v>
      </c>
      <c r="B14" s="142">
        <v>0</v>
      </c>
      <c r="C14" s="140" t="s">
        <v>53</v>
      </c>
      <c r="D14" s="146" t="s">
        <v>54</v>
      </c>
    </row>
    <row r="15" ht="24.75" customHeight="1" spans="1:4">
      <c r="A15" s="143"/>
      <c r="B15" s="140"/>
      <c r="C15" s="140" t="s">
        <v>55</v>
      </c>
      <c r="D15" s="146">
        <v>43.01</v>
      </c>
    </row>
    <row r="16" ht="24.75" customHeight="1" spans="1:4">
      <c r="A16" s="143"/>
      <c r="B16" s="140"/>
      <c r="C16" s="140" t="s">
        <v>56</v>
      </c>
      <c r="D16" s="146">
        <v>0</v>
      </c>
    </row>
    <row r="17" ht="24.75" customHeight="1" spans="1:4">
      <c r="A17" s="138"/>
      <c r="B17" s="140"/>
      <c r="C17" s="140" t="s">
        <v>57</v>
      </c>
      <c r="D17" s="146">
        <v>0</v>
      </c>
    </row>
    <row r="18" ht="24.75" customHeight="1" spans="1:4">
      <c r="A18" s="138"/>
      <c r="B18" s="140"/>
      <c r="C18" s="140" t="s">
        <v>58</v>
      </c>
      <c r="D18" s="146">
        <v>0</v>
      </c>
    </row>
    <row r="19" ht="24.75" customHeight="1" spans="1:4">
      <c r="A19" s="138"/>
      <c r="B19" s="140"/>
      <c r="C19" s="140" t="s">
        <v>59</v>
      </c>
      <c r="D19" s="146">
        <v>0</v>
      </c>
    </row>
    <row r="20" ht="24.75" customHeight="1" spans="1:4">
      <c r="A20" s="138"/>
      <c r="B20" s="140"/>
      <c r="C20" s="140" t="s">
        <v>60</v>
      </c>
      <c r="D20" s="146">
        <v>0</v>
      </c>
    </row>
    <row r="21" ht="24.75" customHeight="1" spans="1:4">
      <c r="A21" s="138"/>
      <c r="B21" s="140"/>
      <c r="C21" s="140" t="s">
        <v>61</v>
      </c>
      <c r="D21" s="146">
        <v>0</v>
      </c>
    </row>
    <row r="22" ht="24.75" customHeight="1" spans="1:4">
      <c r="A22" s="138"/>
      <c r="B22" s="140"/>
      <c r="C22" s="140" t="s">
        <v>62</v>
      </c>
      <c r="D22" s="146">
        <v>0</v>
      </c>
    </row>
    <row r="23" ht="24.75" customHeight="1" spans="1:4">
      <c r="A23" s="138"/>
      <c r="B23" s="140"/>
      <c r="C23" s="140" t="s">
        <v>63</v>
      </c>
      <c r="D23" s="146">
        <v>0</v>
      </c>
    </row>
    <row r="24" ht="24.75" customHeight="1" spans="1:4">
      <c r="A24" s="138"/>
      <c r="B24" s="140"/>
      <c r="C24" s="140" t="s">
        <v>64</v>
      </c>
      <c r="D24" s="146">
        <v>0</v>
      </c>
    </row>
    <row r="25" ht="24.75" customHeight="1" spans="1:4">
      <c r="A25" s="138"/>
      <c r="B25" s="140"/>
      <c r="C25" s="140" t="s">
        <v>65</v>
      </c>
      <c r="D25" s="146">
        <v>55.85</v>
      </c>
    </row>
    <row r="26" ht="24.75" customHeight="1" spans="1:4">
      <c r="A26" s="138"/>
      <c r="B26" s="140"/>
      <c r="C26" s="140" t="s">
        <v>66</v>
      </c>
      <c r="D26" s="146">
        <v>0</v>
      </c>
    </row>
    <row r="27" ht="24.75" customHeight="1" spans="1:4">
      <c r="A27" s="138"/>
      <c r="B27" s="140"/>
      <c r="C27" s="140" t="s">
        <v>67</v>
      </c>
      <c r="D27" s="146"/>
    </row>
    <row r="28" ht="24.75" customHeight="1" spans="1:4">
      <c r="A28" s="138"/>
      <c r="B28" s="140"/>
      <c r="C28" s="140" t="s">
        <v>68</v>
      </c>
      <c r="D28" s="146">
        <v>0</v>
      </c>
    </row>
    <row r="29" ht="24.75" customHeight="1" spans="1:4">
      <c r="A29" s="138"/>
      <c r="B29" s="140"/>
      <c r="C29" s="140" t="s">
        <v>69</v>
      </c>
      <c r="D29" s="146">
        <v>0</v>
      </c>
    </row>
    <row r="30" ht="24.75" customHeight="1" spans="1:4">
      <c r="A30" s="138"/>
      <c r="B30" s="140"/>
      <c r="C30" s="140" t="s">
        <v>70</v>
      </c>
      <c r="D30" s="146">
        <v>0</v>
      </c>
    </row>
    <row r="31" ht="24.75" customHeight="1" spans="1:4">
      <c r="A31" s="138"/>
      <c r="B31" s="140"/>
      <c r="C31" s="140" t="s">
        <v>71</v>
      </c>
      <c r="D31" s="146">
        <v>0</v>
      </c>
    </row>
    <row r="32" ht="24.75" customHeight="1" spans="1:4">
      <c r="A32" s="138"/>
      <c r="B32" s="140"/>
      <c r="C32" s="140" t="s">
        <v>72</v>
      </c>
      <c r="D32" s="146">
        <v>0</v>
      </c>
    </row>
    <row r="33" ht="24.75" customHeight="1" spans="1:4">
      <c r="A33" s="138"/>
      <c r="B33" s="140"/>
      <c r="C33" s="140" t="s">
        <v>73</v>
      </c>
      <c r="D33" s="146">
        <v>0</v>
      </c>
    </row>
    <row r="34" ht="24.75" customHeight="1" spans="1:4">
      <c r="A34" s="138"/>
      <c r="B34" s="140"/>
      <c r="C34" s="140" t="s">
        <v>74</v>
      </c>
      <c r="D34" s="146">
        <v>0</v>
      </c>
    </row>
    <row r="35" ht="24.75" customHeight="1" spans="1:4">
      <c r="A35" s="138"/>
      <c r="B35" s="140"/>
      <c r="C35" s="140"/>
      <c r="D35" s="147"/>
    </row>
    <row r="36" ht="24.75" customHeight="1" spans="1:4">
      <c r="A36" s="138"/>
      <c r="B36" s="140"/>
      <c r="C36" s="140"/>
      <c r="D36" s="147"/>
    </row>
    <row r="37" ht="24.75" customHeight="1" spans="1:4">
      <c r="A37" s="148" t="s">
        <v>75</v>
      </c>
      <c r="B37" s="142">
        <f>SUM(B6:B14)</f>
        <v>1010.07</v>
      </c>
      <c r="C37" s="149" t="s">
        <v>76</v>
      </c>
      <c r="D37" s="144">
        <f>SUM(D6:D34)</f>
        <v>1010.07</v>
      </c>
    </row>
    <row r="38" ht="24.75" customHeight="1" spans="1:4">
      <c r="A38" s="148"/>
      <c r="B38" s="140"/>
      <c r="C38" s="149"/>
      <c r="D38" s="147"/>
    </row>
    <row r="39" ht="24.75" customHeight="1" spans="1:4">
      <c r="A39" s="148"/>
      <c r="B39" s="140"/>
      <c r="C39" s="149"/>
      <c r="D39" s="147"/>
    </row>
    <row r="40" ht="24.75" customHeight="1" spans="1:4">
      <c r="A40" s="138" t="s">
        <v>77</v>
      </c>
      <c r="B40" s="150"/>
      <c r="C40" s="140" t="s">
        <v>78</v>
      </c>
      <c r="D40" s="144">
        <v>0</v>
      </c>
    </row>
    <row r="41" ht="24.75" customHeight="1" spans="1:4">
      <c r="A41" s="138" t="s">
        <v>79</v>
      </c>
      <c r="B41" s="151">
        <v>0</v>
      </c>
      <c r="C41" s="140"/>
      <c r="D41" s="147"/>
    </row>
    <row r="42" ht="24.75" customHeight="1" spans="1:4">
      <c r="A42" s="128"/>
      <c r="B42" s="142"/>
      <c r="C42" s="152"/>
      <c r="D42" s="147"/>
    </row>
    <row r="43" ht="24.75" customHeight="1" spans="1:4">
      <c r="A43" s="153"/>
      <c r="B43" s="142"/>
      <c r="C43" s="152"/>
      <c r="D43" s="147"/>
    </row>
    <row r="44" ht="24.75" customHeight="1" spans="1:4">
      <c r="A44" s="148" t="s">
        <v>80</v>
      </c>
      <c r="B44" s="154">
        <f>B41+B40+B37</f>
        <v>1010.07</v>
      </c>
      <c r="C44" s="155" t="s">
        <v>81</v>
      </c>
      <c r="D44" s="156">
        <f>D40+D37</f>
        <v>1010.07</v>
      </c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workbookViewId="0">
      <selection activeCell="C8" sqref="C8"/>
    </sheetView>
  </sheetViews>
  <sheetFormatPr defaultColWidth="9" defaultRowHeight="12.75" customHeight="1" outlineLevelCol="1"/>
  <cols>
    <col min="1" max="1" width="44.8148148148148" style="28" customWidth="1"/>
    <col min="2" max="2" width="29.8148148148148" style="28" customWidth="1"/>
    <col min="3" max="3" width="31.2685185185185" style="28" customWidth="1"/>
  </cols>
  <sheetData>
    <row r="1" ht="24.75" customHeight="1" spans="1:1">
      <c r="A1" s="41" t="s">
        <v>29</v>
      </c>
    </row>
    <row r="2" ht="24.75" customHeight="1" spans="1:2">
      <c r="A2" s="30" t="s">
        <v>82</v>
      </c>
      <c r="B2" s="30"/>
    </row>
    <row r="3" ht="24.75" customHeight="1" spans="1:2">
      <c r="A3" s="121"/>
      <c r="B3" s="122"/>
    </row>
    <row r="4" ht="24" customHeight="1" spans="1:2">
      <c r="A4" s="123" t="s">
        <v>34</v>
      </c>
      <c r="B4" s="124" t="s">
        <v>35</v>
      </c>
    </row>
    <row r="5" ht="24.75" customHeight="1" spans="1:2">
      <c r="A5" s="125" t="s">
        <v>36</v>
      </c>
      <c r="B5" s="126">
        <v>1010.07</v>
      </c>
    </row>
    <row r="6" ht="24.75" customHeight="1" spans="1:2">
      <c r="A6" s="125" t="s">
        <v>83</v>
      </c>
      <c r="B6" s="126">
        <v>1010.07</v>
      </c>
    </row>
    <row r="7" ht="24.75" customHeight="1" spans="1:2">
      <c r="A7" s="125" t="s">
        <v>84</v>
      </c>
      <c r="B7" s="126"/>
    </row>
    <row r="8" ht="24.75" customHeight="1" spans="1:2">
      <c r="A8" s="125" t="s">
        <v>85</v>
      </c>
      <c r="B8" s="126"/>
    </row>
    <row r="9" ht="24.75" customHeight="1" spans="1:2">
      <c r="A9" s="125" t="s">
        <v>86</v>
      </c>
      <c r="B9" s="126"/>
    </row>
    <row r="10" ht="24.75" customHeight="1" spans="1:2">
      <c r="A10" s="125" t="s">
        <v>87</v>
      </c>
      <c r="B10" s="126"/>
    </row>
    <row r="11" ht="24.75" customHeight="1" spans="1:2">
      <c r="A11" s="125" t="s">
        <v>88</v>
      </c>
      <c r="B11" s="126"/>
    </row>
    <row r="12" ht="24.75" customHeight="1" spans="1:2">
      <c r="A12" s="125" t="s">
        <v>38</v>
      </c>
      <c r="B12" s="126">
        <v>0</v>
      </c>
    </row>
    <row r="13" ht="24.75" customHeight="1" spans="1:2">
      <c r="A13" s="125" t="s">
        <v>40</v>
      </c>
      <c r="B13" s="126">
        <v>0</v>
      </c>
    </row>
    <row r="14" ht="24.75" customHeight="1" spans="1:2">
      <c r="A14" s="125" t="s">
        <v>42</v>
      </c>
      <c r="B14" s="126">
        <v>0</v>
      </c>
    </row>
    <row r="15" ht="24.75" customHeight="1" spans="1:2">
      <c r="A15" s="125" t="s">
        <v>44</v>
      </c>
      <c r="B15" s="126">
        <v>0</v>
      </c>
    </row>
    <row r="16" ht="24.75" customHeight="1" spans="1:2">
      <c r="A16" s="125" t="s">
        <v>46</v>
      </c>
      <c r="B16" s="126">
        <v>0</v>
      </c>
    </row>
    <row r="17" ht="24.75" customHeight="1" spans="1:2">
      <c r="A17" s="125" t="s">
        <v>48</v>
      </c>
      <c r="B17" s="126">
        <v>0</v>
      </c>
    </row>
    <row r="18" ht="24.75" customHeight="1" spans="1:2">
      <c r="A18" s="125" t="s">
        <v>50</v>
      </c>
      <c r="B18" s="126">
        <v>0</v>
      </c>
    </row>
    <row r="19" ht="24.75" customHeight="1" spans="1:2">
      <c r="A19" s="125" t="s">
        <v>52</v>
      </c>
      <c r="B19" s="126">
        <v>0</v>
      </c>
    </row>
    <row r="20" ht="24.75" customHeight="1" spans="1:2">
      <c r="A20" s="125" t="s">
        <v>89</v>
      </c>
      <c r="B20" s="126">
        <f>SUM(B5,B12:B19)</f>
        <v>1010.07</v>
      </c>
    </row>
    <row r="21" ht="24.75" customHeight="1" spans="1:2">
      <c r="A21" s="125" t="s">
        <v>54</v>
      </c>
      <c r="B21" s="126">
        <v>0</v>
      </c>
    </row>
    <row r="22" ht="24.75" customHeight="1" spans="1:2">
      <c r="A22" s="125" t="s">
        <v>54</v>
      </c>
      <c r="B22" s="126">
        <v>0</v>
      </c>
    </row>
    <row r="23" ht="24.75" customHeight="1" spans="1:2">
      <c r="A23" s="125" t="s">
        <v>54</v>
      </c>
      <c r="B23" s="126">
        <v>0</v>
      </c>
    </row>
    <row r="24" ht="24.75" customHeight="1" spans="1:2">
      <c r="A24" s="125" t="s">
        <v>54</v>
      </c>
      <c r="B24" s="126">
        <v>0</v>
      </c>
    </row>
    <row r="25" ht="24.75" customHeight="1" spans="1:2">
      <c r="A25" s="125" t="s">
        <v>54</v>
      </c>
      <c r="B25" s="126">
        <v>0</v>
      </c>
    </row>
    <row r="26" ht="24.75" customHeight="1" spans="1:2">
      <c r="A26" s="125" t="s">
        <v>77</v>
      </c>
      <c r="B26" s="126">
        <f>SUM(B27,B31,B32)</f>
        <v>0</v>
      </c>
    </row>
    <row r="27" ht="24.75" customHeight="1" spans="1:2">
      <c r="A27" s="125" t="s">
        <v>90</v>
      </c>
      <c r="B27" s="126">
        <f>SUM(B28:B30)</f>
        <v>0</v>
      </c>
    </row>
    <row r="28" ht="24.75" customHeight="1" spans="1:2">
      <c r="A28" s="125" t="s">
        <v>91</v>
      </c>
      <c r="B28" s="126"/>
    </row>
    <row r="29" ht="24.75" customHeight="1" spans="1:2">
      <c r="A29" s="125" t="s">
        <v>92</v>
      </c>
      <c r="B29" s="126">
        <v>0</v>
      </c>
    </row>
    <row r="30" ht="24.75" customHeight="1" spans="1:2">
      <c r="A30" s="125" t="s">
        <v>93</v>
      </c>
      <c r="B30" s="126">
        <v>0</v>
      </c>
    </row>
    <row r="31" ht="24.75" customHeight="1" spans="1:2">
      <c r="A31" s="125" t="s">
        <v>94</v>
      </c>
      <c r="B31" s="126">
        <v>0</v>
      </c>
    </row>
    <row r="32" ht="24.75" customHeight="1" spans="1:2">
      <c r="A32" s="125" t="s">
        <v>95</v>
      </c>
      <c r="B32" s="126">
        <v>0</v>
      </c>
    </row>
    <row r="33" ht="24.75" customHeight="1" spans="1:2">
      <c r="A33" s="125" t="s">
        <v>79</v>
      </c>
      <c r="B33" s="126">
        <f>SUM(B34,B38)</f>
        <v>0</v>
      </c>
    </row>
    <row r="34" ht="24.75" customHeight="1" spans="1:2">
      <c r="A34" s="125" t="s">
        <v>96</v>
      </c>
      <c r="B34" s="126">
        <f>SUM(B35:B37)</f>
        <v>0</v>
      </c>
    </row>
    <row r="35" ht="24.75" customHeight="1" spans="1:2">
      <c r="A35" s="125" t="s">
        <v>97</v>
      </c>
      <c r="B35" s="126">
        <v>0</v>
      </c>
    </row>
    <row r="36" ht="24.75" customHeight="1" spans="1:2">
      <c r="A36" s="125" t="s">
        <v>98</v>
      </c>
      <c r="B36" s="126">
        <v>0</v>
      </c>
    </row>
    <row r="37" ht="24.75" customHeight="1" spans="1:2">
      <c r="A37" s="125" t="s">
        <v>99</v>
      </c>
      <c r="B37" s="126">
        <v>0</v>
      </c>
    </row>
    <row r="38" ht="24.75" customHeight="1" spans="1:2">
      <c r="A38" s="125" t="s">
        <v>100</v>
      </c>
      <c r="B38" s="126">
        <v>0</v>
      </c>
    </row>
    <row r="39" ht="24.75" customHeight="1" spans="1:2">
      <c r="A39" s="125" t="s">
        <v>101</v>
      </c>
      <c r="B39" s="126">
        <f>SUM(B20,B26,B33)</f>
        <v>1010.07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D8" sqref="D8"/>
    </sheetView>
  </sheetViews>
  <sheetFormatPr defaultColWidth="9" defaultRowHeight="12.75" customHeight="1" outlineLevelCol="4"/>
  <cols>
    <col min="1" max="1" width="34.0925925925926" style="28" customWidth="1"/>
    <col min="2" max="4" width="17.2685185185185" style="28" customWidth="1"/>
    <col min="5" max="5" width="15.0925925925926" style="28" customWidth="1"/>
    <col min="6" max="7" width="6.81481481481481" style="28" customWidth="1"/>
  </cols>
  <sheetData>
    <row r="1" ht="24.75" customHeight="1" spans="1:1">
      <c r="A1" s="41" t="s">
        <v>29</v>
      </c>
    </row>
    <row r="2" ht="24.75" customHeight="1" spans="1:5">
      <c r="A2" s="113" t="s">
        <v>102</v>
      </c>
      <c r="B2" s="113"/>
      <c r="C2" s="113"/>
      <c r="D2" s="113"/>
      <c r="E2" s="113"/>
    </row>
    <row r="3" ht="24.75" customHeight="1" spans="1:5">
      <c r="A3" s="106"/>
      <c r="B3" s="106"/>
      <c r="E3" s="31" t="s">
        <v>31</v>
      </c>
    </row>
    <row r="4" ht="24.75" customHeight="1" spans="1:5">
      <c r="A4" s="43" t="s">
        <v>103</v>
      </c>
      <c r="B4" s="43" t="s">
        <v>104</v>
      </c>
      <c r="C4" s="44" t="s">
        <v>105</v>
      </c>
      <c r="D4" s="45" t="s">
        <v>106</v>
      </c>
      <c r="E4" s="114" t="s">
        <v>107</v>
      </c>
    </row>
    <row r="5" ht="24.75" customHeight="1" spans="1:5">
      <c r="A5" s="43" t="s">
        <v>108</v>
      </c>
      <c r="B5" s="43">
        <v>1</v>
      </c>
      <c r="C5" s="44">
        <v>2</v>
      </c>
      <c r="D5" s="45">
        <v>3</v>
      </c>
      <c r="E5" s="115">
        <v>4</v>
      </c>
    </row>
    <row r="6" ht="29.25" customHeight="1" spans="1:5">
      <c r="A6" s="116" t="s">
        <v>109</v>
      </c>
      <c r="B6" s="73">
        <v>1010.07</v>
      </c>
      <c r="C6" s="117">
        <v>1008.07</v>
      </c>
      <c r="D6" s="118">
        <v>2</v>
      </c>
      <c r="E6" s="119"/>
    </row>
    <row r="7" ht="29.25" customHeight="1" spans="1:5">
      <c r="A7" s="116"/>
      <c r="B7" s="73">
        <f t="shared" ref="B7:B29" si="0">SUM(C7:E7)</f>
        <v>0</v>
      </c>
      <c r="C7" s="117"/>
      <c r="D7" s="118"/>
      <c r="E7" s="119"/>
    </row>
    <row r="8" ht="29.25" customHeight="1" spans="1:5">
      <c r="A8" s="116"/>
      <c r="B8" s="73">
        <f t="shared" si="0"/>
        <v>0</v>
      </c>
      <c r="C8" s="117"/>
      <c r="D8" s="118"/>
      <c r="E8" s="119"/>
    </row>
    <row r="9" ht="29.25" customHeight="1" spans="1:5">
      <c r="A9" s="107"/>
      <c r="B9" s="73">
        <f t="shared" si="0"/>
        <v>0</v>
      </c>
      <c r="C9" s="75"/>
      <c r="D9" s="85"/>
      <c r="E9" s="120"/>
    </row>
    <row r="10" ht="29.25" customHeight="1" spans="1:5">
      <c r="A10" s="107"/>
      <c r="B10" s="73">
        <f t="shared" si="0"/>
        <v>0</v>
      </c>
      <c r="C10" s="75"/>
      <c r="D10" s="85"/>
      <c r="E10" s="120"/>
    </row>
    <row r="11" ht="29.25" customHeight="1" spans="1:5">
      <c r="A11" s="107"/>
      <c r="B11" s="73">
        <f t="shared" si="0"/>
        <v>0</v>
      </c>
      <c r="C11" s="75"/>
      <c r="D11" s="85"/>
      <c r="E11" s="120"/>
    </row>
    <row r="12" ht="29.25" customHeight="1" spans="1:5">
      <c r="A12" s="107"/>
      <c r="B12" s="73">
        <f t="shared" si="0"/>
        <v>0</v>
      </c>
      <c r="C12" s="75"/>
      <c r="D12" s="85"/>
      <c r="E12" s="120"/>
    </row>
    <row r="13" ht="29.25" customHeight="1" spans="1:5">
      <c r="A13" s="107"/>
      <c r="B13" s="73">
        <f t="shared" si="0"/>
        <v>0</v>
      </c>
      <c r="C13" s="75"/>
      <c r="D13" s="85"/>
      <c r="E13" s="120"/>
    </row>
    <row r="14" ht="29.25" customHeight="1" spans="1:5">
      <c r="A14" s="116"/>
      <c r="B14" s="73">
        <f t="shared" si="0"/>
        <v>0</v>
      </c>
      <c r="C14" s="117"/>
      <c r="D14" s="118"/>
      <c r="E14" s="119"/>
    </row>
    <row r="15" ht="29.25" customHeight="1" spans="1:5">
      <c r="A15" s="107"/>
      <c r="B15" s="73">
        <f t="shared" si="0"/>
        <v>0</v>
      </c>
      <c r="C15" s="75"/>
      <c r="D15" s="85"/>
      <c r="E15" s="120"/>
    </row>
    <row r="16" ht="29.25" customHeight="1" spans="1:5">
      <c r="A16" s="116"/>
      <c r="B16" s="73">
        <f t="shared" si="0"/>
        <v>0</v>
      </c>
      <c r="C16" s="117"/>
      <c r="D16" s="118"/>
      <c r="E16" s="119"/>
    </row>
    <row r="17" ht="29.25" customHeight="1" spans="1:5">
      <c r="A17" s="116"/>
      <c r="B17" s="73">
        <f t="shared" si="0"/>
        <v>0</v>
      </c>
      <c r="C17" s="117"/>
      <c r="D17" s="118"/>
      <c r="E17" s="119"/>
    </row>
    <row r="18" ht="29.25" customHeight="1" spans="1:5">
      <c r="A18" s="107"/>
      <c r="B18" s="73">
        <f t="shared" si="0"/>
        <v>0</v>
      </c>
      <c r="C18" s="75"/>
      <c r="D18" s="85"/>
      <c r="E18" s="120"/>
    </row>
    <row r="19" ht="29.25" customHeight="1" spans="1:5">
      <c r="A19" s="107"/>
      <c r="B19" s="73">
        <f t="shared" si="0"/>
        <v>0</v>
      </c>
      <c r="C19" s="75"/>
      <c r="D19" s="85"/>
      <c r="E19" s="120"/>
    </row>
    <row r="20" ht="29.25" customHeight="1" spans="1:5">
      <c r="A20" s="107"/>
      <c r="B20" s="73">
        <f t="shared" si="0"/>
        <v>0</v>
      </c>
      <c r="C20" s="75"/>
      <c r="D20" s="85"/>
      <c r="E20" s="120"/>
    </row>
    <row r="21" ht="29.25" customHeight="1" spans="1:5">
      <c r="A21" s="107"/>
      <c r="B21" s="73">
        <f t="shared" si="0"/>
        <v>0</v>
      </c>
      <c r="C21" s="75"/>
      <c r="D21" s="85"/>
      <c r="E21" s="120"/>
    </row>
    <row r="22" ht="29.25" customHeight="1" spans="1:5">
      <c r="A22" s="116"/>
      <c r="B22" s="73">
        <f t="shared" si="0"/>
        <v>0</v>
      </c>
      <c r="C22" s="117"/>
      <c r="D22" s="118"/>
      <c r="E22" s="119"/>
    </row>
    <row r="23" ht="29.25" customHeight="1" spans="1:5">
      <c r="A23" s="116"/>
      <c r="B23" s="73">
        <f t="shared" si="0"/>
        <v>0</v>
      </c>
      <c r="C23" s="117"/>
      <c r="D23" s="118"/>
      <c r="E23" s="119"/>
    </row>
    <row r="24" ht="29.25" customHeight="1" spans="1:5">
      <c r="A24" s="107"/>
      <c r="B24" s="73">
        <f t="shared" si="0"/>
        <v>0</v>
      </c>
      <c r="C24" s="75"/>
      <c r="D24" s="85"/>
      <c r="E24" s="120"/>
    </row>
    <row r="25" ht="29.25" customHeight="1" spans="1:5">
      <c r="A25" s="107"/>
      <c r="B25" s="73">
        <f t="shared" si="0"/>
        <v>0</v>
      </c>
      <c r="C25" s="75"/>
      <c r="D25" s="85"/>
      <c r="E25" s="120"/>
    </row>
    <row r="26" ht="29.25" customHeight="1" spans="1:5">
      <c r="A26" s="107"/>
      <c r="B26" s="73">
        <f t="shared" si="0"/>
        <v>0</v>
      </c>
      <c r="C26" s="75"/>
      <c r="D26" s="85"/>
      <c r="E26" s="120"/>
    </row>
    <row r="27" ht="29.25" customHeight="1" spans="1:5">
      <c r="A27" s="116"/>
      <c r="B27" s="73">
        <f t="shared" si="0"/>
        <v>0</v>
      </c>
      <c r="C27" s="117"/>
      <c r="D27" s="118"/>
      <c r="E27" s="119"/>
    </row>
    <row r="28" ht="29.25" customHeight="1" spans="1:5">
      <c r="A28" s="116"/>
      <c r="B28" s="73">
        <f t="shared" si="0"/>
        <v>0</v>
      </c>
      <c r="C28" s="117"/>
      <c r="D28" s="118"/>
      <c r="E28" s="119"/>
    </row>
    <row r="29" ht="29.25" customHeight="1" spans="1:5">
      <c r="A29" s="107"/>
      <c r="B29" s="73">
        <f t="shared" si="0"/>
        <v>0</v>
      </c>
      <c r="C29" s="75"/>
      <c r="D29" s="85"/>
      <c r="E29" s="12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S36"/>
  <sheetViews>
    <sheetView showGridLines="0" showZeros="0" workbookViewId="0">
      <selection activeCell="F14" sqref="F14"/>
    </sheetView>
  </sheetViews>
  <sheetFormatPr defaultColWidth="9" defaultRowHeight="12.75" customHeight="1"/>
  <cols>
    <col min="1" max="1" width="33.0925925925926" style="28" customWidth="1"/>
    <col min="2" max="2" width="24.5462962962963" style="28" customWidth="1"/>
    <col min="3" max="3" width="29" style="28" customWidth="1"/>
    <col min="4" max="4" width="22.5462962962963" style="28" customWidth="1"/>
    <col min="5" max="98" width="9" style="28" customWidth="1"/>
  </cols>
  <sheetData>
    <row r="1" ht="25.5" customHeight="1" spans="1:97">
      <c r="A1" s="99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</row>
    <row r="2" ht="25.5" customHeight="1" spans="1:97">
      <c r="A2" s="100" t="s">
        <v>110</v>
      </c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</row>
    <row r="3" ht="16.5" customHeight="1" spans="2:97">
      <c r="B3" s="102"/>
      <c r="C3" s="103"/>
      <c r="D3" s="31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</row>
    <row r="4" ht="16.5" customHeight="1" spans="1:97">
      <c r="A4" s="43" t="s">
        <v>111</v>
      </c>
      <c r="B4" s="45"/>
      <c r="C4" s="105" t="s">
        <v>112</v>
      </c>
      <c r="D4" s="105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</row>
    <row r="5" ht="16.5" customHeight="1" spans="1:97">
      <c r="A5" s="43" t="s">
        <v>34</v>
      </c>
      <c r="B5" s="44" t="s">
        <v>35</v>
      </c>
      <c r="C5" s="70" t="s">
        <v>34</v>
      </c>
      <c r="D5" s="106" t="s">
        <v>109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</row>
    <row r="6" ht="16.5" customHeight="1" spans="1:97">
      <c r="A6" s="107" t="s">
        <v>113</v>
      </c>
      <c r="B6" s="108">
        <v>1010.07</v>
      </c>
      <c r="C6" s="51" t="s">
        <v>114</v>
      </c>
      <c r="D6" s="109">
        <f>SUM(D7:D34)</f>
        <v>1010.07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</row>
    <row r="7" ht="16.5" customHeight="1" spans="1:97">
      <c r="A7" s="107" t="s">
        <v>115</v>
      </c>
      <c r="B7" s="108"/>
      <c r="C7" s="51" t="s">
        <v>116</v>
      </c>
      <c r="D7" s="109">
        <v>830.49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</row>
    <row r="8" ht="16.5" customHeight="1" spans="1:97">
      <c r="A8" s="107" t="s">
        <v>117</v>
      </c>
      <c r="B8" s="108">
        <v>0</v>
      </c>
      <c r="C8" s="51" t="s">
        <v>118</v>
      </c>
      <c r="D8" s="109">
        <v>0</v>
      </c>
      <c r="E8" s="31">
        <v>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</row>
    <row r="9" ht="16.5" customHeight="1" spans="1:97">
      <c r="A9" s="107" t="s">
        <v>119</v>
      </c>
      <c r="B9" s="108"/>
      <c r="C9" s="51" t="s">
        <v>120</v>
      </c>
      <c r="D9" s="109">
        <v>0</v>
      </c>
      <c r="E9" s="31">
        <v>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</row>
    <row r="10" ht="16.5" customHeight="1" spans="1:97">
      <c r="A10" s="107"/>
      <c r="B10" s="110"/>
      <c r="C10" s="51" t="s">
        <v>121</v>
      </c>
      <c r="D10" s="109">
        <v>0</v>
      </c>
      <c r="E10" s="31">
        <v>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</row>
    <row r="11" ht="16.5" customHeight="1" spans="1:97">
      <c r="A11" s="107"/>
      <c r="B11" s="110"/>
      <c r="C11" s="51" t="s">
        <v>122</v>
      </c>
      <c r="D11" s="109">
        <v>0</v>
      </c>
      <c r="E11" s="31">
        <v>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</row>
    <row r="12" ht="16.5" customHeight="1" spans="1:97">
      <c r="A12" s="107"/>
      <c r="B12" s="110"/>
      <c r="C12" s="51" t="s">
        <v>123</v>
      </c>
      <c r="D12" s="109">
        <v>0</v>
      </c>
      <c r="E12" s="31"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</row>
    <row r="13" ht="16.5" customHeight="1" spans="1:97">
      <c r="A13" s="111"/>
      <c r="B13" s="108"/>
      <c r="C13" s="51" t="s">
        <v>124</v>
      </c>
      <c r="D13" s="109">
        <v>0</v>
      </c>
      <c r="E13" s="31">
        <v>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</row>
    <row r="14" ht="16.5" customHeight="1" spans="1:97">
      <c r="A14" s="111"/>
      <c r="B14" s="112"/>
      <c r="C14" s="51" t="s">
        <v>125</v>
      </c>
      <c r="D14" s="109">
        <v>80.72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</row>
    <row r="15" ht="16.5" customHeight="1" spans="1:97">
      <c r="A15" s="111"/>
      <c r="B15" s="108"/>
      <c r="C15" s="51" t="s">
        <v>126</v>
      </c>
      <c r="D15" s="109" t="s">
        <v>54</v>
      </c>
      <c r="E15" s="31">
        <v>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</row>
    <row r="16" ht="16.5" customHeight="1" spans="1:97">
      <c r="A16" s="111"/>
      <c r="B16" s="108"/>
      <c r="C16" s="51" t="s">
        <v>127</v>
      </c>
      <c r="D16" s="109">
        <v>43.01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</row>
    <row r="17" ht="16.5" customHeight="1" spans="1:97">
      <c r="A17" s="111"/>
      <c r="B17" s="108"/>
      <c r="C17" s="51" t="s">
        <v>128</v>
      </c>
      <c r="D17" s="109">
        <v>0</v>
      </c>
      <c r="E17" s="31"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</row>
    <row r="18" ht="16.5" customHeight="1" spans="1:97">
      <c r="A18" s="111"/>
      <c r="B18" s="108"/>
      <c r="C18" s="51" t="s">
        <v>129</v>
      </c>
      <c r="D18" s="109">
        <v>0</v>
      </c>
      <c r="E18" s="31">
        <v>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</row>
    <row r="19" ht="16.5" customHeight="1" spans="1:97">
      <c r="A19" s="111"/>
      <c r="B19" s="108"/>
      <c r="C19" s="51" t="s">
        <v>130</v>
      </c>
      <c r="D19" s="109">
        <v>0</v>
      </c>
      <c r="E19" s="31"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</row>
    <row r="20" ht="16.5" customHeight="1" spans="1:97">
      <c r="A20" s="111"/>
      <c r="B20" s="108"/>
      <c r="C20" s="51" t="s">
        <v>131</v>
      </c>
      <c r="D20" s="109">
        <v>0</v>
      </c>
      <c r="E20" s="31"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</row>
    <row r="21" ht="16.5" customHeight="1" spans="1:97">
      <c r="A21" s="111"/>
      <c r="B21" s="108"/>
      <c r="C21" s="51" t="s">
        <v>132</v>
      </c>
      <c r="D21" s="109">
        <v>0</v>
      </c>
      <c r="E21" s="31"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</row>
    <row r="22" ht="16.5" customHeight="1" spans="1:97">
      <c r="A22" s="111"/>
      <c r="B22" s="108"/>
      <c r="C22" s="51" t="s">
        <v>133</v>
      </c>
      <c r="D22" s="109">
        <v>0</v>
      </c>
      <c r="E22" s="31"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</row>
    <row r="23" ht="16.5" customHeight="1" spans="1:97">
      <c r="A23" s="111"/>
      <c r="B23" s="108"/>
      <c r="C23" s="51" t="s">
        <v>134</v>
      </c>
      <c r="D23" s="109">
        <v>0</v>
      </c>
      <c r="E23" s="31"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</row>
    <row r="24" ht="16.5" customHeight="1" spans="1:97">
      <c r="A24" s="111"/>
      <c r="B24" s="108"/>
      <c r="C24" s="51" t="s">
        <v>135</v>
      </c>
      <c r="D24" s="109">
        <v>0</v>
      </c>
      <c r="E24" s="31"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</row>
    <row r="25" ht="16.5" customHeight="1" spans="1:97">
      <c r="A25" s="111"/>
      <c r="B25" s="108"/>
      <c r="C25" s="51" t="s">
        <v>136</v>
      </c>
      <c r="D25" s="109">
        <v>0</v>
      </c>
      <c r="E25" s="31"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</row>
    <row r="26" ht="16.5" customHeight="1" spans="1:97">
      <c r="A26" s="111"/>
      <c r="B26" s="108"/>
      <c r="C26" s="51" t="s">
        <v>137</v>
      </c>
      <c r="D26" s="109">
        <v>55.85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</row>
    <row r="27" ht="16.5" customHeight="1" spans="1:97">
      <c r="A27" s="111"/>
      <c r="B27" s="108"/>
      <c r="C27" s="51" t="s">
        <v>138</v>
      </c>
      <c r="D27" s="109">
        <v>0</v>
      </c>
      <c r="E27" s="31"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</row>
    <row r="28" ht="16.5" customHeight="1" spans="1:97">
      <c r="A28" s="111"/>
      <c r="B28" s="108"/>
      <c r="C28" s="51" t="s">
        <v>139</v>
      </c>
      <c r="D28" s="109">
        <v>0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</row>
    <row r="29" ht="16.5" customHeight="1" spans="1:97">
      <c r="A29" s="111"/>
      <c r="B29" s="108"/>
      <c r="C29" s="103" t="s">
        <v>140</v>
      </c>
      <c r="D29" s="109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</row>
    <row r="30" ht="16.5" customHeight="1" spans="1:97">
      <c r="A30" s="111"/>
      <c r="B30" s="108"/>
      <c r="C30" s="51" t="s">
        <v>141</v>
      </c>
      <c r="D30" s="109">
        <v>0</v>
      </c>
      <c r="E30" s="31">
        <v>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</row>
    <row r="31" ht="16.5" customHeight="1" spans="1:97">
      <c r="A31" s="111"/>
      <c r="B31" s="108"/>
      <c r="C31" s="51" t="s">
        <v>142</v>
      </c>
      <c r="D31" s="109">
        <v>0</v>
      </c>
      <c r="E31" s="31">
        <v>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</row>
    <row r="32" ht="16.5" customHeight="1" spans="1:97">
      <c r="A32" s="111"/>
      <c r="B32" s="108"/>
      <c r="C32" s="51" t="s">
        <v>143</v>
      </c>
      <c r="D32" s="109">
        <v>0</v>
      </c>
      <c r="E32" s="31"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</row>
    <row r="33" ht="16.5" customHeight="1" spans="1:97">
      <c r="A33" s="111"/>
      <c r="B33" s="108"/>
      <c r="C33" s="51" t="s">
        <v>144</v>
      </c>
      <c r="D33" s="109">
        <v>0</v>
      </c>
      <c r="E33" s="31">
        <v>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</row>
    <row r="34" ht="16.5" customHeight="1" spans="1:97">
      <c r="A34" s="111"/>
      <c r="B34" s="108"/>
      <c r="C34" s="51" t="s">
        <v>145</v>
      </c>
      <c r="D34" s="109">
        <v>0</v>
      </c>
      <c r="E34" s="31">
        <v>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</row>
    <row r="35" ht="16.5" customHeight="1" spans="1:97">
      <c r="A35" s="105" t="s">
        <v>146</v>
      </c>
      <c r="B35" s="64">
        <f>B6</f>
        <v>1010.07</v>
      </c>
      <c r="C35" s="44" t="s">
        <v>147</v>
      </c>
      <c r="D35" s="109">
        <f>D6</f>
        <v>1010.07</v>
      </c>
      <c r="E35" s="31">
        <v>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</row>
    <row r="36" customHeight="1" spans="5:5">
      <c r="E36" s="28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41.8148148148148" style="28" customWidth="1"/>
    <col min="2" max="2" width="14.4537037037037" style="28" customWidth="1"/>
    <col min="3" max="11" width="14.2685185185185" style="28" customWidth="1"/>
    <col min="12" max="13" width="6.81481481481481" style="28" customWidth="1"/>
  </cols>
  <sheetData>
    <row r="1" ht="24.75" customHeight="1" spans="1:1">
      <c r="A1" s="41" t="s">
        <v>29</v>
      </c>
    </row>
    <row r="2" ht="24.75" customHeight="1" spans="1:11">
      <c r="A2" s="30" t="s">
        <v>148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75" customHeight="1" spans="11:11">
      <c r="K3" s="31" t="s">
        <v>31</v>
      </c>
    </row>
    <row r="4" ht="24.75" customHeight="1" spans="1:11">
      <c r="A4" s="43" t="s">
        <v>149</v>
      </c>
      <c r="B4" s="44" t="s">
        <v>109</v>
      </c>
      <c r="C4" s="44" t="s">
        <v>150</v>
      </c>
      <c r="D4" s="44"/>
      <c r="E4" s="44"/>
      <c r="F4" s="44" t="s">
        <v>151</v>
      </c>
      <c r="G4" s="44"/>
      <c r="H4" s="44"/>
      <c r="I4" s="44" t="s">
        <v>152</v>
      </c>
      <c r="J4" s="44"/>
      <c r="K4" s="45"/>
    </row>
    <row r="5" ht="24.75" customHeight="1" spans="1:11">
      <c r="A5" s="43"/>
      <c r="B5" s="44"/>
      <c r="C5" s="44" t="s">
        <v>109</v>
      </c>
      <c r="D5" s="44" t="s">
        <v>105</v>
      </c>
      <c r="E5" s="44" t="s">
        <v>106</v>
      </c>
      <c r="F5" s="44" t="s">
        <v>109</v>
      </c>
      <c r="G5" s="44" t="s">
        <v>105</v>
      </c>
      <c r="H5" s="44" t="s">
        <v>106</v>
      </c>
      <c r="I5" s="70" t="s">
        <v>109</v>
      </c>
      <c r="J5" s="70" t="s">
        <v>105</v>
      </c>
      <c r="K5" s="71" t="s">
        <v>106</v>
      </c>
    </row>
    <row r="6" ht="24.75" customHeight="1" spans="1:11">
      <c r="A6" s="43" t="s">
        <v>153</v>
      </c>
      <c r="B6" s="44">
        <v>1</v>
      </c>
      <c r="C6" s="44">
        <v>2</v>
      </c>
      <c r="D6" s="44">
        <v>3</v>
      </c>
      <c r="E6" s="44">
        <v>4</v>
      </c>
      <c r="F6" s="44">
        <v>2</v>
      </c>
      <c r="G6" s="44">
        <v>3</v>
      </c>
      <c r="H6" s="44">
        <v>4</v>
      </c>
      <c r="I6" s="44">
        <v>2</v>
      </c>
      <c r="J6" s="44">
        <v>3</v>
      </c>
      <c r="K6" s="45">
        <v>4</v>
      </c>
    </row>
    <row r="7" ht="24.75" customHeight="1" spans="1:11">
      <c r="A7" s="72" t="s">
        <v>109</v>
      </c>
      <c r="B7" s="88">
        <f>C7+F7+I7</f>
        <v>1010.07</v>
      </c>
      <c r="C7" s="88">
        <f>D7+E7</f>
        <v>1010.07</v>
      </c>
      <c r="D7" s="88">
        <v>1008.07</v>
      </c>
      <c r="E7" s="88">
        <v>2</v>
      </c>
      <c r="F7" s="88">
        <f>G7+H7</f>
        <v>0</v>
      </c>
      <c r="G7" s="88">
        <v>0</v>
      </c>
      <c r="H7" s="88">
        <v>0</v>
      </c>
      <c r="I7" s="88">
        <f>J7+K7</f>
        <v>0</v>
      </c>
      <c r="J7" s="88">
        <v>0</v>
      </c>
      <c r="K7" s="89">
        <v>0</v>
      </c>
    </row>
    <row r="8" ht="24.75" customHeight="1" spans="1:11">
      <c r="A8" s="72"/>
      <c r="B8" s="88">
        <f t="shared" ref="B8:B25" si="0">C8+F8+I8</f>
        <v>0</v>
      </c>
      <c r="C8" s="88">
        <f t="shared" ref="C8:C25" si="1">D8+E8</f>
        <v>0</v>
      </c>
      <c r="D8" s="88"/>
      <c r="E8" s="88"/>
      <c r="F8" s="88">
        <f t="shared" ref="F8:F25" si="2">G8+H8</f>
        <v>0</v>
      </c>
      <c r="G8" s="88"/>
      <c r="H8" s="88"/>
      <c r="I8" s="88">
        <f t="shared" ref="I8:I25" si="3">J8+K8</f>
        <v>0</v>
      </c>
      <c r="J8" s="88"/>
      <c r="K8" s="89"/>
    </row>
    <row r="9" ht="24.75" customHeight="1" spans="1:11">
      <c r="A9" s="50"/>
      <c r="B9" s="88">
        <f t="shared" si="0"/>
        <v>0</v>
      </c>
      <c r="C9" s="88">
        <f t="shared" si="1"/>
        <v>0</v>
      </c>
      <c r="D9" s="96"/>
      <c r="E9" s="96"/>
      <c r="F9" s="88">
        <f t="shared" si="2"/>
        <v>0</v>
      </c>
      <c r="G9" s="96"/>
      <c r="H9" s="96"/>
      <c r="I9" s="88">
        <f t="shared" si="3"/>
        <v>0</v>
      </c>
      <c r="J9" s="96"/>
      <c r="K9" s="76"/>
    </row>
    <row r="10" ht="24.75" customHeight="1" spans="1:11">
      <c r="A10" s="50"/>
      <c r="B10" s="88">
        <f t="shared" si="0"/>
        <v>0</v>
      </c>
      <c r="C10" s="88">
        <f t="shared" si="1"/>
        <v>0</v>
      </c>
      <c r="D10" s="96"/>
      <c r="E10" s="96"/>
      <c r="F10" s="88">
        <f t="shared" si="2"/>
        <v>0</v>
      </c>
      <c r="G10" s="96"/>
      <c r="H10" s="96"/>
      <c r="I10" s="88">
        <f t="shared" si="3"/>
        <v>0</v>
      </c>
      <c r="J10" s="96"/>
      <c r="K10" s="76"/>
    </row>
    <row r="11" ht="24.75" customHeight="1" spans="1:11">
      <c r="A11" s="50"/>
      <c r="B11" s="88">
        <f t="shared" si="0"/>
        <v>0</v>
      </c>
      <c r="C11" s="88">
        <f t="shared" si="1"/>
        <v>0</v>
      </c>
      <c r="D11" s="96"/>
      <c r="E11" s="96"/>
      <c r="F11" s="88">
        <f t="shared" si="2"/>
        <v>0</v>
      </c>
      <c r="G11" s="96"/>
      <c r="H11" s="96"/>
      <c r="I11" s="88">
        <f t="shared" si="3"/>
        <v>0</v>
      </c>
      <c r="J11" s="96"/>
      <c r="K11" s="76"/>
    </row>
    <row r="12" ht="24.75" customHeight="1" spans="1:11">
      <c r="A12" s="50"/>
      <c r="B12" s="88">
        <f t="shared" si="0"/>
        <v>0</v>
      </c>
      <c r="C12" s="88">
        <f t="shared" si="1"/>
        <v>0</v>
      </c>
      <c r="D12" s="96"/>
      <c r="E12" s="96"/>
      <c r="F12" s="88">
        <f t="shared" si="2"/>
        <v>0</v>
      </c>
      <c r="G12" s="96"/>
      <c r="H12" s="96"/>
      <c r="I12" s="88">
        <f t="shared" si="3"/>
        <v>0</v>
      </c>
      <c r="J12" s="96"/>
      <c r="K12" s="76"/>
    </row>
    <row r="13" ht="24.75" customHeight="1" spans="1:11">
      <c r="A13" s="50"/>
      <c r="B13" s="88">
        <f t="shared" si="0"/>
        <v>0</v>
      </c>
      <c r="C13" s="88">
        <f t="shared" si="1"/>
        <v>0</v>
      </c>
      <c r="D13" s="96"/>
      <c r="E13" s="96"/>
      <c r="F13" s="88">
        <f t="shared" si="2"/>
        <v>0</v>
      </c>
      <c r="G13" s="96"/>
      <c r="H13" s="96"/>
      <c r="I13" s="88">
        <f t="shared" si="3"/>
        <v>0</v>
      </c>
      <c r="J13" s="96"/>
      <c r="K13" s="76"/>
    </row>
    <row r="14" ht="24.75" customHeight="1" spans="1:11">
      <c r="A14" s="50"/>
      <c r="B14" s="88">
        <f t="shared" si="0"/>
        <v>0</v>
      </c>
      <c r="C14" s="88">
        <f t="shared" si="1"/>
        <v>0</v>
      </c>
      <c r="D14" s="96"/>
      <c r="E14" s="96"/>
      <c r="F14" s="88">
        <f t="shared" si="2"/>
        <v>0</v>
      </c>
      <c r="G14" s="96"/>
      <c r="H14" s="96"/>
      <c r="I14" s="88">
        <f t="shared" si="3"/>
        <v>0</v>
      </c>
      <c r="J14" s="96"/>
      <c r="K14" s="76"/>
    </row>
    <row r="15" ht="24.75" customHeight="1" spans="1:11">
      <c r="A15" s="50"/>
      <c r="B15" s="88">
        <f t="shared" si="0"/>
        <v>0</v>
      </c>
      <c r="C15" s="88">
        <f t="shared" si="1"/>
        <v>0</v>
      </c>
      <c r="D15" s="96"/>
      <c r="E15" s="96"/>
      <c r="F15" s="88">
        <f t="shared" si="2"/>
        <v>0</v>
      </c>
      <c r="G15" s="96"/>
      <c r="H15" s="96"/>
      <c r="I15" s="88">
        <f t="shared" si="3"/>
        <v>0</v>
      </c>
      <c r="J15" s="96"/>
      <c r="K15" s="76"/>
    </row>
    <row r="16" ht="24.75" customHeight="1" spans="1:11">
      <c r="A16" s="50"/>
      <c r="B16" s="88">
        <f t="shared" si="0"/>
        <v>0</v>
      </c>
      <c r="C16" s="88">
        <f t="shared" si="1"/>
        <v>0</v>
      </c>
      <c r="D16" s="96"/>
      <c r="E16" s="96"/>
      <c r="F16" s="88">
        <f t="shared" si="2"/>
        <v>0</v>
      </c>
      <c r="G16" s="96"/>
      <c r="H16" s="96"/>
      <c r="I16" s="88">
        <f t="shared" si="3"/>
        <v>0</v>
      </c>
      <c r="J16" s="96"/>
      <c r="K16" s="76"/>
    </row>
    <row r="17" ht="24.75" customHeight="1" spans="1:11">
      <c r="A17" s="50"/>
      <c r="B17" s="88">
        <f t="shared" si="0"/>
        <v>0</v>
      </c>
      <c r="C17" s="88">
        <f t="shared" si="1"/>
        <v>0</v>
      </c>
      <c r="D17" s="96"/>
      <c r="E17" s="96"/>
      <c r="F17" s="88">
        <f t="shared" si="2"/>
        <v>0</v>
      </c>
      <c r="G17" s="96"/>
      <c r="H17" s="96"/>
      <c r="I17" s="88">
        <f t="shared" si="3"/>
        <v>0</v>
      </c>
      <c r="J17" s="96"/>
      <c r="K17" s="76"/>
    </row>
    <row r="18" ht="24.75" customHeight="1" spans="1:11">
      <c r="A18" s="50"/>
      <c r="B18" s="88">
        <f t="shared" si="0"/>
        <v>0</v>
      </c>
      <c r="C18" s="88">
        <f t="shared" si="1"/>
        <v>0</v>
      </c>
      <c r="D18" s="96"/>
      <c r="E18" s="96"/>
      <c r="F18" s="88">
        <f t="shared" si="2"/>
        <v>0</v>
      </c>
      <c r="G18" s="96"/>
      <c r="H18" s="96"/>
      <c r="I18" s="88">
        <f t="shared" si="3"/>
        <v>0</v>
      </c>
      <c r="J18" s="96"/>
      <c r="K18" s="76"/>
    </row>
    <row r="19" ht="24.75" customHeight="1" spans="1:11">
      <c r="A19" s="50"/>
      <c r="B19" s="88">
        <f t="shared" si="0"/>
        <v>0</v>
      </c>
      <c r="C19" s="88">
        <f t="shared" si="1"/>
        <v>0</v>
      </c>
      <c r="D19" s="96"/>
      <c r="E19" s="96"/>
      <c r="F19" s="88">
        <f t="shared" si="2"/>
        <v>0</v>
      </c>
      <c r="G19" s="96"/>
      <c r="H19" s="96"/>
      <c r="I19" s="88">
        <f t="shared" si="3"/>
        <v>0</v>
      </c>
      <c r="J19" s="96"/>
      <c r="K19" s="76"/>
    </row>
    <row r="20" ht="24.75" customHeight="1" spans="1:11">
      <c r="A20" s="50"/>
      <c r="B20" s="88">
        <f t="shared" si="0"/>
        <v>0</v>
      </c>
      <c r="C20" s="88">
        <f t="shared" si="1"/>
        <v>0</v>
      </c>
      <c r="D20" s="96"/>
      <c r="E20" s="96"/>
      <c r="F20" s="88">
        <f t="shared" si="2"/>
        <v>0</v>
      </c>
      <c r="G20" s="96"/>
      <c r="H20" s="96"/>
      <c r="I20" s="88">
        <f t="shared" si="3"/>
        <v>0</v>
      </c>
      <c r="J20" s="96"/>
      <c r="K20" s="76"/>
    </row>
    <row r="21" ht="24.75" customHeight="1" spans="1:11">
      <c r="A21" s="50"/>
      <c r="B21" s="88">
        <f t="shared" si="0"/>
        <v>0</v>
      </c>
      <c r="C21" s="88">
        <f t="shared" si="1"/>
        <v>0</v>
      </c>
      <c r="D21" s="96"/>
      <c r="E21" s="96"/>
      <c r="F21" s="88">
        <f t="shared" si="2"/>
        <v>0</v>
      </c>
      <c r="G21" s="96"/>
      <c r="H21" s="96"/>
      <c r="I21" s="88">
        <f t="shared" si="3"/>
        <v>0</v>
      </c>
      <c r="J21" s="96"/>
      <c r="K21" s="76"/>
    </row>
    <row r="22" ht="24.75" customHeight="1" spans="1:11">
      <c r="A22" s="50"/>
      <c r="B22" s="88">
        <f t="shared" si="0"/>
        <v>0</v>
      </c>
      <c r="C22" s="88">
        <f t="shared" si="1"/>
        <v>0</v>
      </c>
      <c r="D22" s="96"/>
      <c r="E22" s="96"/>
      <c r="F22" s="88">
        <f t="shared" si="2"/>
        <v>0</v>
      </c>
      <c r="G22" s="96"/>
      <c r="H22" s="96"/>
      <c r="I22" s="88">
        <f t="shared" si="3"/>
        <v>0</v>
      </c>
      <c r="J22" s="96"/>
      <c r="K22" s="76"/>
    </row>
    <row r="23" ht="24.75" customHeight="1" spans="1:11">
      <c r="A23" s="50"/>
      <c r="B23" s="88">
        <f t="shared" si="0"/>
        <v>0</v>
      </c>
      <c r="C23" s="88">
        <f t="shared" si="1"/>
        <v>0</v>
      </c>
      <c r="D23" s="96"/>
      <c r="E23" s="96"/>
      <c r="F23" s="88">
        <f t="shared" si="2"/>
        <v>0</v>
      </c>
      <c r="G23" s="96"/>
      <c r="H23" s="96"/>
      <c r="I23" s="88">
        <f t="shared" si="3"/>
        <v>0</v>
      </c>
      <c r="J23" s="96"/>
      <c r="K23" s="76"/>
    </row>
    <row r="24" ht="24.75" customHeight="1" spans="1:11">
      <c r="A24" s="50"/>
      <c r="B24" s="88">
        <f t="shared" si="0"/>
        <v>0</v>
      </c>
      <c r="C24" s="88">
        <f t="shared" si="1"/>
        <v>0</v>
      </c>
      <c r="D24" s="96"/>
      <c r="E24" s="96"/>
      <c r="F24" s="88">
        <f t="shared" si="2"/>
        <v>0</v>
      </c>
      <c r="G24" s="96"/>
      <c r="H24" s="96"/>
      <c r="I24" s="88">
        <f t="shared" si="3"/>
        <v>0</v>
      </c>
      <c r="J24" s="96"/>
      <c r="K24" s="76"/>
    </row>
    <row r="25" ht="24.75" customHeight="1" spans="1:11">
      <c r="A25" s="50"/>
      <c r="B25" s="88">
        <f t="shared" si="0"/>
        <v>0</v>
      </c>
      <c r="C25" s="88">
        <f t="shared" si="1"/>
        <v>0</v>
      </c>
      <c r="D25" s="96"/>
      <c r="E25" s="96"/>
      <c r="F25" s="88">
        <f t="shared" si="2"/>
        <v>0</v>
      </c>
      <c r="G25" s="96"/>
      <c r="H25" s="96"/>
      <c r="I25" s="88">
        <f t="shared" si="3"/>
        <v>0</v>
      </c>
      <c r="J25" s="96"/>
      <c r="K25" s="76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J11" sqref="J11"/>
    </sheetView>
  </sheetViews>
  <sheetFormatPr defaultColWidth="9" defaultRowHeight="12.75" customHeight="1" outlineLevelCol="4"/>
  <cols>
    <col min="1" max="1" width="18" style="28" customWidth="1"/>
    <col min="2" max="2" width="32.4537037037037" style="28" customWidth="1"/>
    <col min="3" max="5" width="17.8148148148148" style="28" customWidth="1"/>
    <col min="6" max="7" width="6.81481481481481" style="28" customWidth="1"/>
  </cols>
  <sheetData>
    <row r="1" ht="24.75" customHeight="1" spans="1:2">
      <c r="A1" s="41" t="s">
        <v>29</v>
      </c>
      <c r="B1" s="42"/>
    </row>
    <row r="2" ht="24.75" customHeight="1" spans="1:5">
      <c r="A2" s="30" t="s">
        <v>154</v>
      </c>
      <c r="B2" s="30"/>
      <c r="C2" s="30"/>
      <c r="D2" s="30"/>
      <c r="E2" s="30"/>
    </row>
    <row r="3" ht="24.75" customHeight="1" spans="5:5">
      <c r="E3" s="31" t="s">
        <v>31</v>
      </c>
    </row>
    <row r="4" ht="24.75" customHeight="1" spans="1:5">
      <c r="A4" s="43" t="s">
        <v>103</v>
      </c>
      <c r="B4" s="44"/>
      <c r="C4" s="43" t="s">
        <v>150</v>
      </c>
      <c r="D4" s="44"/>
      <c r="E4" s="45"/>
    </row>
    <row r="5" ht="24.75" customHeight="1" spans="1:5">
      <c r="A5" s="43" t="s">
        <v>155</v>
      </c>
      <c r="B5" s="44" t="s">
        <v>156</v>
      </c>
      <c r="C5" s="70" t="s">
        <v>109</v>
      </c>
      <c r="D5" s="70" t="s">
        <v>105</v>
      </c>
      <c r="E5" s="71" t="s">
        <v>106</v>
      </c>
    </row>
    <row r="6" ht="24.75" customHeight="1" spans="1:5">
      <c r="A6" s="43" t="s">
        <v>108</v>
      </c>
      <c r="B6" s="44" t="s">
        <v>108</v>
      </c>
      <c r="C6" s="44">
        <v>1</v>
      </c>
      <c r="D6" s="44">
        <v>2</v>
      </c>
      <c r="E6" s="45">
        <v>3</v>
      </c>
    </row>
    <row r="7" ht="24.75" customHeight="1" spans="1:5">
      <c r="A7" s="72"/>
      <c r="B7" s="87" t="s">
        <v>109</v>
      </c>
      <c r="C7" s="88">
        <f>SUM(D7:E7)</f>
        <v>1010.07</v>
      </c>
      <c r="D7" s="88">
        <f>D8+D11+D17+D21</f>
        <v>1008.07</v>
      </c>
      <c r="E7" s="89">
        <v>2</v>
      </c>
    </row>
    <row r="8" ht="24.75" customHeight="1" spans="1:5">
      <c r="A8" s="90" t="s">
        <v>157</v>
      </c>
      <c r="B8" s="91" t="s">
        <v>158</v>
      </c>
      <c r="C8" s="88">
        <v>830.49</v>
      </c>
      <c r="D8" s="88">
        <v>828.49</v>
      </c>
      <c r="E8" s="89"/>
    </row>
    <row r="9" ht="24.75" customHeight="1" spans="1:5">
      <c r="A9" s="92" t="s">
        <v>159</v>
      </c>
      <c r="B9" s="93" t="s">
        <v>160</v>
      </c>
      <c r="C9" s="88">
        <v>830.49</v>
      </c>
      <c r="D9" s="88">
        <v>830.49</v>
      </c>
      <c r="E9" s="89"/>
    </row>
    <row r="10" ht="24.75" customHeight="1" spans="1:5">
      <c r="A10" s="79" t="s">
        <v>161</v>
      </c>
      <c r="B10" s="94" t="s">
        <v>162</v>
      </c>
      <c r="C10" s="88">
        <v>830.49</v>
      </c>
      <c r="D10" s="88">
        <v>830.49</v>
      </c>
      <c r="E10" s="76"/>
    </row>
    <row r="11" ht="24.75" customHeight="1" spans="1:5">
      <c r="A11" s="95" t="s">
        <v>163</v>
      </c>
      <c r="B11" s="93" t="s">
        <v>164</v>
      </c>
      <c r="C11" s="96">
        <v>80.72</v>
      </c>
      <c r="D11" s="96">
        <v>80.72</v>
      </c>
      <c r="E11" s="76"/>
    </row>
    <row r="12" ht="24.75" customHeight="1" spans="1:5">
      <c r="A12" s="79" t="s">
        <v>165</v>
      </c>
      <c r="B12" s="94" t="s">
        <v>166</v>
      </c>
      <c r="C12" s="88">
        <v>76.35</v>
      </c>
      <c r="D12" s="88">
        <v>76.35</v>
      </c>
      <c r="E12" s="76"/>
    </row>
    <row r="13" ht="24.75" customHeight="1" spans="1:5">
      <c r="A13" s="79" t="s">
        <v>165</v>
      </c>
      <c r="B13" s="94" t="s">
        <v>167</v>
      </c>
      <c r="C13" s="88">
        <v>76.35</v>
      </c>
      <c r="D13" s="88">
        <v>76.35</v>
      </c>
      <c r="E13" s="76"/>
    </row>
    <row r="14" ht="24.75" customHeight="1" spans="1:5">
      <c r="A14" s="79" t="s">
        <v>168</v>
      </c>
      <c r="B14" s="94" t="s">
        <v>169</v>
      </c>
      <c r="C14" s="96">
        <v>4.37</v>
      </c>
      <c r="D14" s="96">
        <v>4.37</v>
      </c>
      <c r="E14" s="76"/>
    </row>
    <row r="15" ht="24.75" customHeight="1" spans="1:5">
      <c r="A15" s="92" t="s">
        <v>170</v>
      </c>
      <c r="B15" s="93" t="s">
        <v>171</v>
      </c>
      <c r="C15" s="88">
        <v>2.09</v>
      </c>
      <c r="D15" s="88">
        <v>2.09</v>
      </c>
      <c r="E15" s="89"/>
    </row>
    <row r="16" ht="24.75" customHeight="1" spans="1:5">
      <c r="A16" s="92" t="s">
        <v>172</v>
      </c>
      <c r="B16" s="97" t="s">
        <v>173</v>
      </c>
      <c r="C16" s="88">
        <v>2.28</v>
      </c>
      <c r="D16" s="88">
        <v>2.28</v>
      </c>
      <c r="E16" s="89"/>
    </row>
    <row r="17" ht="24.75" customHeight="1" spans="1:5">
      <c r="A17" s="95" t="s">
        <v>174</v>
      </c>
      <c r="B17" s="93" t="s">
        <v>175</v>
      </c>
      <c r="C17" s="96">
        <v>43.01</v>
      </c>
      <c r="D17" s="96">
        <v>43.01</v>
      </c>
      <c r="E17" s="76"/>
    </row>
    <row r="18" ht="24.75" customHeight="1" spans="1:5">
      <c r="A18" s="79" t="s">
        <v>176</v>
      </c>
      <c r="B18" s="94" t="s">
        <v>177</v>
      </c>
      <c r="C18" s="96">
        <v>43.01</v>
      </c>
      <c r="D18" s="96">
        <v>43.01</v>
      </c>
      <c r="E18" s="76"/>
    </row>
    <row r="19" ht="24.75" customHeight="1" spans="1:5">
      <c r="A19" s="79" t="s">
        <v>161</v>
      </c>
      <c r="B19" s="94" t="s">
        <v>178</v>
      </c>
      <c r="C19" s="96">
        <v>32.86</v>
      </c>
      <c r="D19" s="96">
        <v>32.86</v>
      </c>
      <c r="E19" s="76"/>
    </row>
    <row r="20" ht="24.75" customHeight="1" spans="1:5">
      <c r="A20" s="79" t="s">
        <v>159</v>
      </c>
      <c r="B20" s="94" t="s">
        <v>179</v>
      </c>
      <c r="C20" s="96">
        <v>10.15</v>
      </c>
      <c r="D20" s="96">
        <v>10.15</v>
      </c>
      <c r="E20" s="76"/>
    </row>
    <row r="21" ht="24.75" customHeight="1" spans="1:5">
      <c r="A21" s="90" t="s">
        <v>180</v>
      </c>
      <c r="B21" s="91" t="s">
        <v>181</v>
      </c>
      <c r="C21" s="88">
        <v>55.85</v>
      </c>
      <c r="D21" s="88">
        <v>55.85</v>
      </c>
      <c r="E21" s="89"/>
    </row>
    <row r="22" ht="24.75" customHeight="1" spans="1:5">
      <c r="A22" s="92" t="s">
        <v>161</v>
      </c>
      <c r="B22" s="97" t="s">
        <v>182</v>
      </c>
      <c r="C22" s="88">
        <v>55.85</v>
      </c>
      <c r="D22" s="88">
        <v>55.85</v>
      </c>
      <c r="E22" s="89"/>
    </row>
    <row r="23" ht="24.75" customHeight="1" spans="1:5">
      <c r="A23" s="50"/>
      <c r="B23" s="98"/>
      <c r="C23" s="96"/>
      <c r="D23" s="96"/>
      <c r="E23" s="76"/>
    </row>
    <row r="24" ht="24.75" customHeight="1" spans="1:5">
      <c r="A24" s="50"/>
      <c r="B24" s="98"/>
      <c r="C24" s="96"/>
      <c r="D24" s="96"/>
      <c r="E24" s="76"/>
    </row>
    <row r="25" ht="24.75" customHeight="1" spans="1:5">
      <c r="A25" s="50"/>
      <c r="B25" s="98"/>
      <c r="C25" s="96"/>
      <c r="D25" s="96"/>
      <c r="E25" s="76"/>
    </row>
    <row r="26" ht="24.75" customHeight="1" spans="1:5">
      <c r="A26" s="72"/>
      <c r="B26" s="87"/>
      <c r="C26" s="88"/>
      <c r="D26" s="88"/>
      <c r="E26" s="89"/>
    </row>
    <row r="27" ht="24.75" customHeight="1" spans="1:5">
      <c r="A27" s="72"/>
      <c r="B27" s="87"/>
      <c r="C27" s="88"/>
      <c r="D27" s="88"/>
      <c r="E27" s="89"/>
    </row>
    <row r="28" ht="24.75" customHeight="1" spans="1:5">
      <c r="A28" s="50"/>
      <c r="B28" s="98"/>
      <c r="C28" s="96"/>
      <c r="D28" s="96"/>
      <c r="E28" s="7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showGridLines="0" showZeros="0" tabSelected="1" topLeftCell="A19" workbookViewId="0">
      <selection activeCell="G46" sqref="G46"/>
    </sheetView>
  </sheetViews>
  <sheetFormatPr defaultColWidth="9" defaultRowHeight="12.75" customHeight="1" outlineLevelCol="7"/>
  <cols>
    <col min="1" max="1" width="13.3611111111111" style="28" customWidth="1"/>
    <col min="2" max="2" width="29.5462962962963" style="28" customWidth="1"/>
    <col min="3" max="5" width="17.2685185185185" style="28" customWidth="1"/>
    <col min="6" max="7" width="6.81481481481481" style="28" customWidth="1"/>
  </cols>
  <sheetData>
    <row r="1" ht="24.75" customHeight="1" spans="1:2">
      <c r="A1" s="41" t="s">
        <v>29</v>
      </c>
      <c r="B1" s="42"/>
    </row>
    <row r="2" ht="24.75" customHeight="1" spans="1:5">
      <c r="A2" s="67" t="s">
        <v>183</v>
      </c>
      <c r="B2" s="67"/>
      <c r="C2" s="67"/>
      <c r="D2" s="67"/>
      <c r="E2" s="67"/>
    </row>
    <row r="3" ht="24.75" customHeight="1" spans="5:5">
      <c r="E3" s="31" t="s">
        <v>31</v>
      </c>
    </row>
    <row r="4" ht="24.75" customHeight="1" spans="1:5">
      <c r="A4" s="43" t="s">
        <v>184</v>
      </c>
      <c r="B4" s="44"/>
      <c r="C4" s="43" t="s">
        <v>185</v>
      </c>
      <c r="D4" s="44"/>
      <c r="E4" s="45"/>
    </row>
    <row r="5" ht="24.75" customHeight="1" spans="1:5">
      <c r="A5" s="68" t="s">
        <v>155</v>
      </c>
      <c r="B5" s="44" t="s">
        <v>156</v>
      </c>
      <c r="C5" s="69" t="s">
        <v>109</v>
      </c>
      <c r="D5" s="70" t="s">
        <v>186</v>
      </c>
      <c r="E5" s="71" t="s">
        <v>187</v>
      </c>
    </row>
    <row r="6" ht="24.75" customHeight="1" spans="1:5">
      <c r="A6" s="68" t="s">
        <v>108</v>
      </c>
      <c r="B6" s="44" t="s">
        <v>108</v>
      </c>
      <c r="C6" s="43">
        <v>1</v>
      </c>
      <c r="D6" s="44">
        <v>2</v>
      </c>
      <c r="E6" s="45">
        <v>3</v>
      </c>
    </row>
    <row r="7" ht="25.5" customHeight="1" spans="1:5">
      <c r="A7" s="72"/>
      <c r="B7" s="47" t="s">
        <v>109</v>
      </c>
      <c r="C7" s="73">
        <f>D7+E7</f>
        <v>1010.069622</v>
      </c>
      <c r="D7" s="73">
        <f>SUM(D8,D20,D47)</f>
        <v>899.04</v>
      </c>
      <c r="E7" s="74">
        <f>SUM(E8,E20,E47)</f>
        <v>111.029622</v>
      </c>
    </row>
    <row r="8" ht="25.5" customHeight="1" spans="1:5">
      <c r="A8" s="72" t="s">
        <v>188</v>
      </c>
      <c r="B8" s="47" t="s">
        <v>189</v>
      </c>
      <c r="C8" s="73">
        <f>D8+E8</f>
        <v>891.47</v>
      </c>
      <c r="D8" s="73">
        <f>SUM(D9:D19)</f>
        <v>891.47</v>
      </c>
      <c r="E8" s="74">
        <f t="shared" ref="D8:E8" si="0">SUM(E9:E18)</f>
        <v>0</v>
      </c>
    </row>
    <row r="9" ht="25.5" customHeight="1" spans="1:5">
      <c r="A9" s="50" t="s">
        <v>190</v>
      </c>
      <c r="B9" s="51" t="s">
        <v>191</v>
      </c>
      <c r="C9" s="73">
        <f>D9+E9</f>
        <v>252.85</v>
      </c>
      <c r="D9" s="75">
        <v>252.85</v>
      </c>
      <c r="E9" s="76"/>
    </row>
    <row r="10" ht="25.5" customHeight="1" spans="1:5">
      <c r="A10" s="50" t="s">
        <v>192</v>
      </c>
      <c r="B10" s="51" t="s">
        <v>193</v>
      </c>
      <c r="C10" s="73">
        <f>D10+E10</f>
        <v>225.75</v>
      </c>
      <c r="D10" s="75">
        <v>225.75</v>
      </c>
      <c r="E10" s="76"/>
    </row>
    <row r="11" ht="25.5" customHeight="1" spans="1:5">
      <c r="A11" s="50" t="s">
        <v>194</v>
      </c>
      <c r="B11" s="51" t="s">
        <v>195</v>
      </c>
      <c r="C11" s="73">
        <f>D11+E11</f>
        <v>196.6</v>
      </c>
      <c r="D11" s="75">
        <v>196.6</v>
      </c>
      <c r="E11" s="76"/>
    </row>
    <row r="12" ht="25.5" customHeight="1" spans="1:5">
      <c r="A12" s="50" t="s">
        <v>196</v>
      </c>
      <c r="B12" s="51" t="s">
        <v>197</v>
      </c>
      <c r="C12" s="73">
        <f>D12+E12</f>
        <v>32.5</v>
      </c>
      <c r="D12" s="75">
        <v>32.5</v>
      </c>
      <c r="E12" s="76"/>
    </row>
    <row r="13" ht="25.5" customHeight="1" spans="1:8">
      <c r="A13" s="50" t="s">
        <v>198</v>
      </c>
      <c r="B13" s="51" t="s">
        <v>199</v>
      </c>
      <c r="C13" s="73">
        <f>D13+E13</f>
        <v>76.35</v>
      </c>
      <c r="D13" s="75">
        <v>76.35</v>
      </c>
      <c r="E13" s="76"/>
      <c r="H13" s="77"/>
    </row>
    <row r="14" ht="25.5" customHeight="1" spans="1:8">
      <c r="A14" s="50" t="s">
        <v>200</v>
      </c>
      <c r="B14" s="51" t="s">
        <v>201</v>
      </c>
      <c r="C14" s="73" t="s">
        <v>54</v>
      </c>
      <c r="D14" s="75" t="s">
        <v>54</v>
      </c>
      <c r="E14" s="76"/>
      <c r="H14" s="77"/>
    </row>
    <row r="15" ht="25.5" customHeight="1" spans="1:8">
      <c r="A15" s="50" t="s">
        <v>202</v>
      </c>
      <c r="B15" s="51" t="s">
        <v>203</v>
      </c>
      <c r="C15" s="73">
        <v>32.86</v>
      </c>
      <c r="D15" s="73">
        <v>32.86</v>
      </c>
      <c r="E15" s="76"/>
      <c r="H15" s="77"/>
    </row>
    <row r="16" ht="25.5" customHeight="1" spans="1:8">
      <c r="A16" s="50" t="s">
        <v>204</v>
      </c>
      <c r="B16" s="51" t="s">
        <v>205</v>
      </c>
      <c r="C16" s="73">
        <v>10.15</v>
      </c>
      <c r="D16" s="73">
        <v>10.15</v>
      </c>
      <c r="E16" s="76"/>
      <c r="H16" s="77"/>
    </row>
    <row r="17" ht="25.5" customHeight="1" spans="1:8">
      <c r="A17" s="50" t="s">
        <v>206</v>
      </c>
      <c r="B17" s="51" t="s">
        <v>207</v>
      </c>
      <c r="C17" s="73">
        <v>4.37</v>
      </c>
      <c r="D17" s="73">
        <v>4.37</v>
      </c>
      <c r="E17" s="76"/>
      <c r="H17" s="78"/>
    </row>
    <row r="18" ht="25.5" customHeight="1" spans="1:5">
      <c r="A18" s="50" t="s">
        <v>208</v>
      </c>
      <c r="B18" s="51" t="s">
        <v>209</v>
      </c>
      <c r="C18" s="73">
        <v>55.83</v>
      </c>
      <c r="D18" s="73">
        <v>55.85</v>
      </c>
      <c r="E18" s="76"/>
    </row>
    <row r="19" ht="25.5" customHeight="1" spans="1:7">
      <c r="A19" s="79" t="s">
        <v>210</v>
      </c>
      <c r="B19" s="80" t="s">
        <v>211</v>
      </c>
      <c r="C19" s="81">
        <f>SUM(D19:E19)</f>
        <v>4.19</v>
      </c>
      <c r="D19" s="82">
        <v>4.19</v>
      </c>
      <c r="E19" s="83"/>
      <c r="F19" s="84"/>
      <c r="G19" s="84"/>
    </row>
    <row r="20" ht="25.5" customHeight="1" spans="1:5">
      <c r="A20" s="72" t="s">
        <v>212</v>
      </c>
      <c r="B20" s="47" t="s">
        <v>213</v>
      </c>
      <c r="C20" s="73">
        <f>SUM(D20:E20)</f>
        <v>111.029622</v>
      </c>
      <c r="D20" s="73" t="s">
        <v>54</v>
      </c>
      <c r="E20" s="74">
        <f t="shared" ref="D20:E20" si="1">SUM(E21:E46)</f>
        <v>111.029622</v>
      </c>
    </row>
    <row r="21" ht="25.5" customHeight="1" spans="1:5">
      <c r="A21" s="50" t="s">
        <v>214</v>
      </c>
      <c r="B21" s="51" t="s">
        <v>215</v>
      </c>
      <c r="C21" s="73">
        <f t="shared" ref="C20:C57" si="2">D21+E21</f>
        <v>2</v>
      </c>
      <c r="D21" s="85"/>
      <c r="E21" s="52">
        <v>2</v>
      </c>
    </row>
    <row r="22" ht="25.5" customHeight="1" spans="1:5">
      <c r="A22" s="50" t="s">
        <v>216</v>
      </c>
      <c r="B22" s="51" t="s">
        <v>217</v>
      </c>
      <c r="C22" s="73">
        <f t="shared" si="2"/>
        <v>2</v>
      </c>
      <c r="D22" s="85"/>
      <c r="E22" s="52">
        <v>2</v>
      </c>
    </row>
    <row r="23" ht="25.5" customHeight="1" spans="1:5">
      <c r="A23" s="50" t="s">
        <v>218</v>
      </c>
      <c r="B23" s="51" t="s">
        <v>219</v>
      </c>
      <c r="C23" s="73"/>
      <c r="D23" s="85"/>
      <c r="E23" s="52"/>
    </row>
    <row r="24" ht="25.5" customHeight="1" spans="1:5">
      <c r="A24" s="50" t="s">
        <v>220</v>
      </c>
      <c r="B24" s="51" t="s">
        <v>221</v>
      </c>
      <c r="C24" s="73">
        <v>1.5</v>
      </c>
      <c r="D24" s="85"/>
      <c r="E24" s="52">
        <v>1.5</v>
      </c>
    </row>
    <row r="25" ht="25.5" customHeight="1" spans="1:5">
      <c r="A25" s="50" t="s">
        <v>222</v>
      </c>
      <c r="B25" s="51" t="s">
        <v>223</v>
      </c>
      <c r="C25" s="73">
        <f t="shared" si="2"/>
        <v>1.8</v>
      </c>
      <c r="D25" s="85"/>
      <c r="E25" s="52">
        <v>1.8</v>
      </c>
    </row>
    <row r="26" ht="25.5" customHeight="1" spans="1:5">
      <c r="A26" s="50" t="s">
        <v>224</v>
      </c>
      <c r="B26" s="51" t="s">
        <v>225</v>
      </c>
      <c r="C26" s="73">
        <f t="shared" si="2"/>
        <v>10</v>
      </c>
      <c r="D26" s="85"/>
      <c r="E26" s="52">
        <v>10</v>
      </c>
    </row>
    <row r="27" ht="25.5" customHeight="1" spans="1:5">
      <c r="A27" s="50" t="s">
        <v>226</v>
      </c>
      <c r="B27" s="51" t="s">
        <v>227</v>
      </c>
      <c r="C27" s="73">
        <f t="shared" si="2"/>
        <v>6</v>
      </c>
      <c r="D27" s="85"/>
      <c r="E27" s="52">
        <v>6</v>
      </c>
    </row>
    <row r="28" ht="25.5" customHeight="1" spans="1:5">
      <c r="A28" s="50" t="s">
        <v>228</v>
      </c>
      <c r="B28" s="51" t="s">
        <v>229</v>
      </c>
      <c r="C28" s="73">
        <f t="shared" si="2"/>
        <v>23</v>
      </c>
      <c r="D28" s="85"/>
      <c r="E28" s="52">
        <v>23</v>
      </c>
    </row>
    <row r="29" ht="25.5" customHeight="1" spans="1:5">
      <c r="A29" s="50" t="s">
        <v>230</v>
      </c>
      <c r="B29" s="51" t="s">
        <v>231</v>
      </c>
      <c r="C29" s="73"/>
      <c r="D29" s="85"/>
      <c r="E29" s="52"/>
    </row>
    <row r="30" ht="25.5" customHeight="1" spans="1:5">
      <c r="A30" s="50" t="s">
        <v>232</v>
      </c>
      <c r="B30" s="51" t="s">
        <v>233</v>
      </c>
      <c r="C30" s="73">
        <f t="shared" si="2"/>
        <v>5</v>
      </c>
      <c r="D30" s="85"/>
      <c r="E30" s="52">
        <v>5</v>
      </c>
    </row>
    <row r="31" ht="25.5" customHeight="1" spans="1:5">
      <c r="A31" s="50" t="s">
        <v>234</v>
      </c>
      <c r="B31" s="51" t="s">
        <v>235</v>
      </c>
      <c r="C31" s="73">
        <f t="shared" si="2"/>
        <v>1.55</v>
      </c>
      <c r="D31" s="85"/>
      <c r="E31" s="52">
        <v>1.55</v>
      </c>
    </row>
    <row r="32" ht="25.5" customHeight="1" spans="1:5">
      <c r="A32" s="50" t="s">
        <v>236</v>
      </c>
      <c r="B32" s="51" t="s">
        <v>237</v>
      </c>
      <c r="C32" s="73"/>
      <c r="D32" s="85"/>
      <c r="E32" s="52"/>
    </row>
    <row r="33" ht="25.5" customHeight="1" spans="1:5">
      <c r="A33" s="50" t="s">
        <v>238</v>
      </c>
      <c r="B33" s="51" t="s">
        <v>239</v>
      </c>
      <c r="C33" s="73">
        <f t="shared" si="2"/>
        <v>4</v>
      </c>
      <c r="D33" s="85"/>
      <c r="E33" s="52">
        <v>4</v>
      </c>
    </row>
    <row r="34" ht="25.5" customHeight="1" spans="1:5">
      <c r="A34" s="50" t="s">
        <v>240</v>
      </c>
      <c r="B34" s="51" t="s">
        <v>241</v>
      </c>
      <c r="C34" s="73">
        <f t="shared" si="2"/>
        <v>3</v>
      </c>
      <c r="D34" s="85"/>
      <c r="E34" s="52">
        <v>3</v>
      </c>
    </row>
    <row r="35" ht="25.5" customHeight="1" spans="1:5">
      <c r="A35" s="50" t="s">
        <v>242</v>
      </c>
      <c r="B35" s="51" t="s">
        <v>243</v>
      </c>
      <c r="C35" s="73">
        <f t="shared" si="2"/>
        <v>10</v>
      </c>
      <c r="D35" s="85"/>
      <c r="E35" s="52">
        <v>10</v>
      </c>
    </row>
    <row r="36" ht="25.5" customHeight="1" spans="1:5">
      <c r="A36" s="50" t="s">
        <v>244</v>
      </c>
      <c r="B36" s="51" t="s">
        <v>245</v>
      </c>
      <c r="C36" s="73"/>
      <c r="D36" s="85"/>
      <c r="E36" s="52"/>
    </row>
    <row r="37" ht="25.5" customHeight="1" spans="1:5">
      <c r="A37" s="50" t="s">
        <v>246</v>
      </c>
      <c r="B37" s="51" t="s">
        <v>247</v>
      </c>
      <c r="C37" s="73"/>
      <c r="D37" s="85"/>
      <c r="E37" s="52"/>
    </row>
    <row r="38" ht="25.5" customHeight="1" spans="1:5">
      <c r="A38" s="50" t="s">
        <v>248</v>
      </c>
      <c r="B38" s="51" t="s">
        <v>249</v>
      </c>
      <c r="C38" s="73"/>
      <c r="D38" s="85"/>
      <c r="E38" s="52"/>
    </row>
    <row r="39" ht="25.5" customHeight="1" spans="1:5">
      <c r="A39" s="50" t="s">
        <v>250</v>
      </c>
      <c r="B39" s="51" t="s">
        <v>251</v>
      </c>
      <c r="C39" s="73"/>
      <c r="D39" s="85"/>
      <c r="E39" s="52"/>
    </row>
    <row r="40" ht="25.5" customHeight="1" spans="1:5">
      <c r="A40" s="50" t="s">
        <v>252</v>
      </c>
      <c r="B40" s="51" t="s">
        <v>253</v>
      </c>
      <c r="C40" s="73"/>
      <c r="D40" s="85"/>
      <c r="E40" s="52"/>
    </row>
    <row r="41" ht="25.5" customHeight="1" spans="1:5">
      <c r="A41" s="50" t="s">
        <v>254</v>
      </c>
      <c r="B41" s="51" t="s">
        <v>255</v>
      </c>
      <c r="C41" s="73">
        <f t="shared" si="2"/>
        <v>2.841217</v>
      </c>
      <c r="D41" s="85"/>
      <c r="E41" s="52">
        <v>2.841217</v>
      </c>
    </row>
    <row r="42" ht="25.5" customHeight="1" spans="1:5">
      <c r="A42" s="50" t="s">
        <v>256</v>
      </c>
      <c r="B42" s="51" t="s">
        <v>257</v>
      </c>
      <c r="C42" s="73">
        <f t="shared" si="2"/>
        <v>11.838405</v>
      </c>
      <c r="D42" s="85"/>
      <c r="E42" s="52">
        <v>11.838405</v>
      </c>
    </row>
    <row r="43" ht="25.5" customHeight="1" spans="1:5">
      <c r="A43" s="50" t="s">
        <v>258</v>
      </c>
      <c r="B43" s="51" t="s">
        <v>259</v>
      </c>
      <c r="C43" s="73">
        <f t="shared" si="2"/>
        <v>5</v>
      </c>
      <c r="D43" s="85"/>
      <c r="E43" s="52">
        <v>5</v>
      </c>
    </row>
    <row r="44" ht="25.5" customHeight="1" spans="1:5">
      <c r="A44" s="50" t="s">
        <v>260</v>
      </c>
      <c r="B44" s="51" t="s">
        <v>261</v>
      </c>
      <c r="C44" s="73">
        <f t="shared" si="2"/>
        <v>19.5</v>
      </c>
      <c r="D44" s="85"/>
      <c r="E44" s="52">
        <v>19.5</v>
      </c>
    </row>
    <row r="45" ht="25.5" customHeight="1" spans="1:5">
      <c r="A45" s="50" t="s">
        <v>262</v>
      </c>
      <c r="B45" s="51" t="s">
        <v>263</v>
      </c>
      <c r="C45" s="73"/>
      <c r="D45" s="85"/>
      <c r="E45" s="52"/>
    </row>
    <row r="46" ht="25.5" customHeight="1" spans="1:5">
      <c r="A46" s="50" t="s">
        <v>264</v>
      </c>
      <c r="B46" s="51" t="s">
        <v>265</v>
      </c>
      <c r="C46" s="73" t="s">
        <v>54</v>
      </c>
      <c r="D46" s="85" t="s">
        <v>54</v>
      </c>
      <c r="E46" s="52">
        <v>2</v>
      </c>
    </row>
    <row r="47" ht="25.5" customHeight="1" spans="1:5">
      <c r="A47" s="72" t="s">
        <v>266</v>
      </c>
      <c r="B47" s="47" t="s">
        <v>267</v>
      </c>
      <c r="C47" s="73">
        <f t="shared" si="2"/>
        <v>7.57</v>
      </c>
      <c r="D47" s="73">
        <f t="shared" ref="D47:E47" si="3">SUM(D48:D57)</f>
        <v>7.57</v>
      </c>
      <c r="E47" s="74">
        <f t="shared" si="3"/>
        <v>0</v>
      </c>
    </row>
    <row r="48" ht="25.5" customHeight="1" spans="1:5">
      <c r="A48" s="50" t="s">
        <v>268</v>
      </c>
      <c r="B48" s="51" t="s">
        <v>269</v>
      </c>
      <c r="C48" s="73">
        <f t="shared" si="2"/>
        <v>0</v>
      </c>
      <c r="D48" s="75"/>
      <c r="E48" s="76"/>
    </row>
    <row r="49" ht="25.5" customHeight="1" spans="1:5">
      <c r="A49" s="50" t="s">
        <v>270</v>
      </c>
      <c r="B49" s="51" t="s">
        <v>271</v>
      </c>
      <c r="C49" s="73">
        <f t="shared" si="2"/>
        <v>0</v>
      </c>
      <c r="D49" s="75"/>
      <c r="E49" s="76"/>
    </row>
    <row r="50" ht="25.5" customHeight="1" spans="1:5">
      <c r="A50" s="50" t="s">
        <v>272</v>
      </c>
      <c r="B50" s="51" t="s">
        <v>273</v>
      </c>
      <c r="C50" s="73">
        <f t="shared" si="2"/>
        <v>0</v>
      </c>
      <c r="D50" s="75"/>
      <c r="E50" s="76"/>
    </row>
    <row r="51" ht="25.5" customHeight="1" spans="1:5">
      <c r="A51" s="50" t="s">
        <v>274</v>
      </c>
      <c r="B51" s="51" t="s">
        <v>275</v>
      </c>
      <c r="C51" s="73">
        <f t="shared" si="2"/>
        <v>2.47</v>
      </c>
      <c r="D51" s="75">
        <v>2.47</v>
      </c>
      <c r="E51" s="76"/>
    </row>
    <row r="52" ht="25.5" customHeight="1" spans="1:5">
      <c r="A52" s="50" t="s">
        <v>276</v>
      </c>
      <c r="B52" s="51" t="s">
        <v>277</v>
      </c>
      <c r="C52" s="73"/>
      <c r="D52" s="75"/>
      <c r="E52" s="76"/>
    </row>
    <row r="53" ht="25.5" customHeight="1" spans="1:5">
      <c r="A53" s="50" t="s">
        <v>278</v>
      </c>
      <c r="B53" s="51" t="s">
        <v>279</v>
      </c>
      <c r="C53" s="73">
        <f t="shared" si="2"/>
        <v>0</v>
      </c>
      <c r="D53" s="75"/>
      <c r="E53" s="76"/>
    </row>
    <row r="54" ht="25.5" customHeight="1" spans="1:5">
      <c r="A54" s="50" t="s">
        <v>280</v>
      </c>
      <c r="B54" s="51" t="s">
        <v>281</v>
      </c>
      <c r="C54" s="73"/>
      <c r="D54" s="75"/>
      <c r="E54" s="76"/>
    </row>
    <row r="55" ht="25.5" customHeight="1" spans="1:5">
      <c r="A55" s="50" t="s">
        <v>282</v>
      </c>
      <c r="B55" s="51" t="s">
        <v>283</v>
      </c>
      <c r="C55" s="73"/>
      <c r="D55" s="75"/>
      <c r="E55" s="76"/>
    </row>
    <row r="56" ht="25.5" customHeight="1" spans="1:5">
      <c r="A56" s="50" t="s">
        <v>284</v>
      </c>
      <c r="B56" s="51" t="s">
        <v>285</v>
      </c>
      <c r="C56" s="73"/>
      <c r="D56" s="75"/>
      <c r="E56" s="76"/>
    </row>
    <row r="57" ht="25.5" customHeight="1" spans="1:5">
      <c r="A57" s="50" t="s">
        <v>286</v>
      </c>
      <c r="B57" s="51" t="s">
        <v>287</v>
      </c>
      <c r="C57" s="73">
        <f t="shared" si="2"/>
        <v>5.1</v>
      </c>
      <c r="D57" s="75">
        <v>5.1</v>
      </c>
      <c r="E57" s="76"/>
    </row>
    <row r="59" ht="19.5" customHeight="1" spans="1:5">
      <c r="A59" s="86" t="s">
        <v>288</v>
      </c>
      <c r="B59"/>
      <c r="C59"/>
      <c r="D59"/>
      <c r="E59"/>
    </row>
    <row r="61" customHeight="1" spans="1:7">
      <c r="A61"/>
      <c r="B61"/>
      <c r="C61"/>
      <c r="D61"/>
      <c r="E61"/>
      <c r="F61"/>
      <c r="G61"/>
    </row>
    <row r="62" customHeight="1" spans="1:7">
      <c r="A62"/>
      <c r="B62"/>
      <c r="C62"/>
      <c r="D62"/>
      <c r="E62"/>
      <c r="F62"/>
      <c r="G62"/>
    </row>
  </sheetData>
  <sheetProtection formatCells="0" formatColumns="0" formatRows="0"/>
  <protectedRanges>
    <protectedRange sqref="D9:E14 E15:E18" name="区域1"/>
    <protectedRange sqref="D21:D46 E21:E46" name="区域2"/>
    <protectedRange sqref="D48:E57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1 3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4 "   r a n g e C r e a t o r = " "   o t h e r s A c c e s s P e r m i s s i o n = " e d i t " / > < / r a n g e L i s t > < r a n g e L i s t   s h e e t S t i d = " 2 4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5 "   m a s t e r = " " / > < r a n g e L i s t   s h e e t S t i d = " 2 3 "   m a s t e r = " "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1 5 "   m a s t e r = " " / > < r a n g e L i s t   s h e e t S t i d = " 1 7 "   m a s t e r = " " / > < r a n g e L i s t   s h e e t S t i d = " 1 8 "   m a s t e r = " " > < a r r U s e r I d   t i t l e = " :S�W1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3 "   r a n g e C r e a t o r = " "   o t h e r s A c c e s s P e r m i s s i o n = " e d i t " / > < / r a n g e L i s t > < r a n g e L i s t   s h e e t S t i d = " 2 9 "   m a s t e r = " " / > < r a n g e L i s t   s h e e t S t i d = " 2 0 "   m a s t e r = " " / > < r a n g e L i s t   s h e e t S t i d = " 1 2 "   m a s t e r = " " / > < r a n g e L i s t   s h e e t S t i d = " 3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2018-02-27T09:20:00Z</cp:lastPrinted>
  <dcterms:modified xsi:type="dcterms:W3CDTF">2023-03-08T01:46:00Z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2052-11.1.0.9021</vt:lpwstr>
  </property>
  <property fmtid="{D5CDD505-2E9C-101B-9397-08002B2CF9AE}" pid="4" name="ICV">
    <vt:lpwstr>B9F359F90C3C46CF95A12D01AB5927D9</vt:lpwstr>
  </property>
</Properties>
</file>