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hhkj\Desktop\2022年南华镇预算公开\"/>
    </mc:Choice>
  </mc:AlternateContent>
  <xr:revisionPtr revIDLastSave="0" documentId="13_ncr:1_{B58FF9E6-B0AF-4D8B-A09A-BEA45CC84C62}" xr6:coauthVersionLast="47" xr6:coauthVersionMax="47" xr10:uidLastSave="{00000000-0000-0000-0000-000000000000}"/>
  <bookViews>
    <workbookView xWindow="-120" yWindow="-120" windowWidth="29040" windowHeight="15840" tabRatio="619" activeTab="12" xr2:uid="{00000000-000D-0000-FFFF-FFFF00000000}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4" r:id="rId13"/>
  </sheets>
  <definedNames>
    <definedName name="_xlnm.Print_Area" localSheetId="2">'1'!$A$2:$D$44</definedName>
    <definedName name="_xlnm.Print_Area" localSheetId="3">'2'!$A$1:$B$39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0" l="1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6" i="20"/>
  <c r="B6" i="29"/>
  <c r="C7" i="18"/>
  <c r="C55" i="18"/>
  <c r="C50" i="18"/>
  <c r="E19" i="18"/>
  <c r="D8" i="18" l="1"/>
  <c r="D7" i="17" l="1"/>
  <c r="C7" i="17"/>
  <c r="C8" i="17"/>
  <c r="A20" i="20" l="1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E6" i="20"/>
  <c r="D6" i="20"/>
  <c r="A6" i="20"/>
  <c r="C56" i="18"/>
  <c r="C52" i="18"/>
  <c r="C49" i="18"/>
  <c r="C48" i="18"/>
  <c r="C47" i="18"/>
  <c r="E46" i="18"/>
  <c r="D46" i="18"/>
  <c r="D7" i="18" s="1"/>
  <c r="C45" i="18"/>
  <c r="C43" i="18"/>
  <c r="C42" i="18"/>
  <c r="C41" i="18"/>
  <c r="C40" i="18"/>
  <c r="C34" i="18"/>
  <c r="C33" i="18"/>
  <c r="C32" i="18"/>
  <c r="C30" i="18"/>
  <c r="C29" i="18"/>
  <c r="C27" i="18"/>
  <c r="C26" i="18"/>
  <c r="C25" i="18"/>
  <c r="C24" i="18"/>
  <c r="C20" i="18"/>
  <c r="D19" i="18"/>
  <c r="C19" i="18"/>
  <c r="E8" i="18"/>
  <c r="D22" i="17"/>
  <c r="D21" i="17" s="1"/>
  <c r="C22" i="17"/>
  <c r="C21" i="17"/>
  <c r="D18" i="17"/>
  <c r="D17" i="17" s="1"/>
  <c r="C18" i="17"/>
  <c r="C17" i="17"/>
  <c r="D14" i="17"/>
  <c r="C14" i="17"/>
  <c r="D12" i="17"/>
  <c r="C12" i="17"/>
  <c r="C11" i="17" s="1"/>
  <c r="D11" i="17"/>
  <c r="E7" i="17"/>
  <c r="I25" i="15"/>
  <c r="F25" i="15"/>
  <c r="C25" i="15"/>
  <c r="B25" i="15" s="1"/>
  <c r="I24" i="15"/>
  <c r="F24" i="15"/>
  <c r="C24" i="15"/>
  <c r="B24" i="15" s="1"/>
  <c r="I23" i="15"/>
  <c r="F23" i="15"/>
  <c r="C23" i="15"/>
  <c r="B23" i="15" s="1"/>
  <c r="I22" i="15"/>
  <c r="F22" i="15"/>
  <c r="C22" i="15"/>
  <c r="B22" i="15" s="1"/>
  <c r="I21" i="15"/>
  <c r="F21" i="15"/>
  <c r="C21" i="15"/>
  <c r="B21" i="15" s="1"/>
  <c r="I20" i="15"/>
  <c r="F20" i="15"/>
  <c r="C20" i="15"/>
  <c r="B20" i="15" s="1"/>
  <c r="I19" i="15"/>
  <c r="F19" i="15"/>
  <c r="C19" i="15"/>
  <c r="B19" i="15" s="1"/>
  <c r="I18" i="15"/>
  <c r="F18" i="15"/>
  <c r="C18" i="15"/>
  <c r="B18" i="15" s="1"/>
  <c r="I17" i="15"/>
  <c r="F17" i="15"/>
  <c r="C17" i="15"/>
  <c r="B17" i="15" s="1"/>
  <c r="I16" i="15"/>
  <c r="F16" i="15"/>
  <c r="C16" i="15"/>
  <c r="B16" i="15" s="1"/>
  <c r="I15" i="15"/>
  <c r="F15" i="15"/>
  <c r="C15" i="15"/>
  <c r="B15" i="15" s="1"/>
  <c r="I14" i="15"/>
  <c r="F14" i="15"/>
  <c r="C14" i="15"/>
  <c r="B14" i="15" s="1"/>
  <c r="I13" i="15"/>
  <c r="F13" i="15"/>
  <c r="C13" i="15"/>
  <c r="B13" i="15" s="1"/>
  <c r="I12" i="15"/>
  <c r="F12" i="15"/>
  <c r="C12" i="15"/>
  <c r="B12" i="15" s="1"/>
  <c r="I11" i="15"/>
  <c r="F11" i="15"/>
  <c r="C11" i="15"/>
  <c r="B11" i="15" s="1"/>
  <c r="I10" i="15"/>
  <c r="F10" i="15"/>
  <c r="C10" i="15"/>
  <c r="B10" i="15" s="1"/>
  <c r="I9" i="15"/>
  <c r="F9" i="15"/>
  <c r="C9" i="15"/>
  <c r="B9" i="15" s="1"/>
  <c r="I8" i="15"/>
  <c r="F8" i="15"/>
  <c r="C8" i="15"/>
  <c r="B8" i="15" s="1"/>
  <c r="I7" i="15"/>
  <c r="F7" i="15"/>
  <c r="C7" i="15"/>
  <c r="B7" i="15" s="1"/>
  <c r="D35" i="23"/>
  <c r="B35" i="23"/>
  <c r="D6" i="23"/>
  <c r="B28" i="25"/>
  <c r="B27" i="25"/>
  <c r="B26" i="25"/>
  <c r="B25" i="25"/>
  <c r="B24" i="25"/>
  <c r="B23" i="25"/>
  <c r="B22" i="25"/>
  <c r="C21" i="25"/>
  <c r="B21" i="25" s="1"/>
  <c r="C20" i="25"/>
  <c r="B20" i="25"/>
  <c r="B19" i="25"/>
  <c r="B18" i="25"/>
  <c r="C17" i="25"/>
  <c r="C16" i="25" s="1"/>
  <c r="B16" i="25" s="1"/>
  <c r="B17" i="25"/>
  <c r="B15" i="25"/>
  <c r="B14" i="25"/>
  <c r="C13" i="25"/>
  <c r="B13" i="25" s="1"/>
  <c r="B12" i="25"/>
  <c r="C11" i="25"/>
  <c r="B11" i="25" s="1"/>
  <c r="B9" i="25"/>
  <c r="B8" i="25"/>
  <c r="C7" i="25"/>
  <c r="B7" i="25"/>
  <c r="D6" i="25"/>
  <c r="C6" i="25"/>
  <c r="B6" i="25" s="1"/>
  <c r="B34" i="24"/>
  <c r="B33" i="24" s="1"/>
  <c r="B27" i="24"/>
  <c r="B26" i="24"/>
  <c r="B20" i="24"/>
  <c r="B39" i="24" s="1"/>
  <c r="D44" i="13"/>
  <c r="D37" i="13"/>
  <c r="B37" i="13"/>
  <c r="C10" i="25" l="1"/>
  <c r="B10" i="25" s="1"/>
  <c r="C46" i="18"/>
</calcChain>
</file>

<file path=xl/sharedStrings.xml><?xml version="1.0" encoding="utf-8"?>
<sst xmlns="http://schemas.openxmlformats.org/spreadsheetml/2006/main" count="456" uniqueCount="381">
  <si>
    <t>附件一</t>
  </si>
  <si>
    <t>单位名称：南华镇人民政府</t>
  </si>
  <si>
    <t>部门预算公开表</t>
  </si>
  <si>
    <t>编制日期：2022 年1月20日</t>
  </si>
  <si>
    <t>财务负责人：</t>
  </si>
  <si>
    <t>胡兴伟</t>
  </si>
  <si>
    <t xml:space="preserve">    制表人：</t>
  </si>
  <si>
    <t>杨晓珊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</si>
  <si>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</si>
  <si>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</si>
  <si>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</si>
  <si>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</si>
  <si>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</si>
  <si>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</si>
  <si>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</si>
  <si>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</si>
  <si>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</si>
  <si>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</si>
  <si>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</si>
  <si>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</si>
  <si>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</si>
  <si>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</si>
  <si>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</si>
  <si>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</si>
  <si>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</si>
  <si>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</si>
  <si>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</si>
  <si>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</si>
  <si>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family val="2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</si>
  <si>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</si>
  <si>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</si>
  <si>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</si>
  <si>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</si>
  <si>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</si>
  <si>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</si>
  <si>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</si>
  <si>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</si>
  <si>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</si>
  <si>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</si>
  <si>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</si>
  <si>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</si>
  <si>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</si>
  <si>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</si>
  <si>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</si>
  <si>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</si>
  <si>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</si>
  <si>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</si>
  <si>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</si>
  <si>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</si>
  <si>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</si>
  <si>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</si>
  <si>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</si>
  <si>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</si>
  <si>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</si>
  <si>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</si>
  <si>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</si>
  <si>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</si>
  <si>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</si>
  <si>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</si>
  <si>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</si>
  <si>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</si>
  <si>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</si>
  <si>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</si>
  <si>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</si>
  <si>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</si>
  <si>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</si>
  <si>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</si>
  <si>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</si>
  <si>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</si>
  <si>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</si>
  <si>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</si>
  <si>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</si>
  <si>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</si>
  <si>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</si>
  <si>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</si>
  <si>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</si>
  <si>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</si>
  <si>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按决算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</si>
  <si>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</si>
  <si>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</si>
  <si>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</si>
  <si>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</si>
  <si>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</si>
  <si>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</si>
  <si>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</si>
  <si>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</si>
  <si>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</si>
  <si>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</si>
  <si>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</si>
  <si>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</si>
  <si>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</si>
  <si>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</si>
  <si>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</si>
  <si>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</si>
  <si>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</si>
  <si>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</si>
  <si>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</si>
  <si>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</si>
  <si>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</si>
  <si>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</si>
  <si>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</si>
  <si>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</si>
  <si>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</si>
  <si>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</si>
  <si>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</si>
  <si>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</si>
  <si>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</si>
  <si>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</si>
  <si>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</si>
  <si>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</si>
  <si>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</si>
  <si>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201行政运行</t>
  </si>
  <si>
    <t>20103行政运行</t>
  </si>
  <si>
    <t>2010301行政运行</t>
  </si>
  <si>
    <t>208社会保障和就业支出</t>
  </si>
  <si>
    <t xml:space="preserve">    05行政事业单位养老保险</t>
  </si>
  <si>
    <t xml:space="preserve">      05养老保险</t>
  </si>
  <si>
    <t xml:space="preserve">    27财政对其它社会保险基金补助</t>
  </si>
  <si>
    <r>
      <t xml:space="preserve">       </t>
    </r>
    <r>
      <rPr>
        <sz val="9"/>
        <color rgb="FF000000"/>
        <rFont val="宋体"/>
        <charset val="134"/>
      </rPr>
      <t>01其他社会保险缴费</t>
    </r>
  </si>
  <si>
    <r>
      <t xml:space="preserve">       </t>
    </r>
    <r>
      <rPr>
        <sz val="9"/>
        <color rgb="FF000000"/>
        <rFont val="宋体"/>
        <charset val="134"/>
      </rPr>
      <t>02其他社会保险缴费</t>
    </r>
  </si>
  <si>
    <t>210卫生健康支出</t>
  </si>
  <si>
    <t xml:space="preserve">    11行政事业单位医疗</t>
  </si>
  <si>
    <t xml:space="preserve">        01行政单位医疗</t>
  </si>
  <si>
    <t xml:space="preserve">        03公务员医疗补助</t>
  </si>
  <si>
    <t>221住房保障支出</t>
  </si>
  <si>
    <t xml:space="preserve">      02住房公积金支出</t>
  </si>
  <si>
    <t xml:space="preserve">      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</si>
  <si>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</si>
  <si>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</si>
  <si>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</si>
  <si>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</si>
  <si>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</si>
  <si>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</si>
  <si>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</si>
  <si>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</si>
  <si>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</si>
  <si>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</si>
  <si>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</si>
  <si>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</si>
  <si>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</si>
  <si>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</si>
  <si>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</si>
  <si>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</si>
  <si>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</si>
  <si>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</si>
  <si>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</si>
  <si>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</si>
  <si>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</si>
  <si>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</si>
  <si>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</si>
  <si>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</si>
  <si>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</si>
  <si>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</si>
  <si>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</si>
  <si>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</si>
  <si>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</si>
  <si>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</si>
  <si>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</si>
  <si>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</si>
  <si>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</si>
  <si>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</si>
  <si>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</si>
  <si>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</si>
  <si>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</si>
  <si>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</si>
  <si>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</si>
  <si>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</si>
  <si>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</si>
  <si>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</si>
  <si>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</si>
  <si>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高台县南华镇人民政府</t>
  </si>
  <si>
    <t>一般公共预算支出情况表</t>
  </si>
  <si>
    <t>科目编码</t>
  </si>
  <si>
    <t>科目名称</t>
  </si>
  <si>
    <t>行政运行</t>
  </si>
  <si>
    <t xml:space="preserve">     行政运行</t>
  </si>
  <si>
    <t xml:space="preserve">        行政运行</t>
  </si>
  <si>
    <t>社会保障和就业支出</t>
  </si>
  <si>
    <t xml:space="preserve">  20805</t>
  </si>
  <si>
    <t xml:space="preserve">     行政事业单位养老保险</t>
  </si>
  <si>
    <t xml:space="preserve">  2080505</t>
  </si>
  <si>
    <t xml:space="preserve">        养老保险</t>
  </si>
  <si>
    <t>财政对其它社会保险基金补助</t>
  </si>
  <si>
    <r>
      <t xml:space="preserve">     </t>
    </r>
    <r>
      <rPr>
        <sz val="9"/>
        <color rgb="FF000000"/>
        <rFont val="宋体"/>
        <charset val="134"/>
      </rPr>
      <t>其他社会保险缴费</t>
    </r>
  </si>
  <si>
    <r>
      <t xml:space="preserve">       </t>
    </r>
    <r>
      <rPr>
        <sz val="9"/>
        <color rgb="FF000000"/>
        <rFont val="宋体"/>
        <charset val="134"/>
      </rPr>
      <t>其他社会保险缴费</t>
    </r>
  </si>
  <si>
    <t>卫生健康支出</t>
  </si>
  <si>
    <t xml:space="preserve">  21011</t>
  </si>
  <si>
    <t xml:space="preserve">     行政事业单位医疗</t>
  </si>
  <si>
    <t xml:space="preserve">       行政单位医疗</t>
  </si>
  <si>
    <t xml:space="preserve">        公务员医疗补助</t>
  </si>
  <si>
    <t>住房保障支出</t>
  </si>
  <si>
    <t xml:space="preserve">  22102</t>
  </si>
  <si>
    <t xml:space="preserve">     住房公积金支出</t>
  </si>
  <si>
    <t xml:space="preserve">     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</si>
  <si>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</si>
  <si>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</si>
  <si>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</si>
  <si>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</si>
  <si>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</si>
  <si>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</si>
  <si>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</si>
  <si>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</si>
  <si>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</si>
  <si>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</si>
  <si>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</si>
  <si>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</si>
  <si>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</si>
  <si>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</si>
  <si>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</si>
  <si>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</si>
  <si>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</si>
  <si>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</si>
  <si>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</si>
  <si>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</si>
  <si>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</si>
  <si>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</si>
  <si>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</si>
  <si>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</si>
  <si>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</si>
  <si>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</si>
  <si>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</si>
  <si>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</si>
  <si>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</si>
  <si>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</si>
  <si>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</si>
  <si>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</si>
  <si>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</si>
  <si>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</si>
  <si>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</si>
  <si>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</si>
  <si>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</si>
  <si>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</si>
  <si>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</si>
  <si>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</si>
  <si>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</si>
  <si>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</si>
  <si>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</si>
  <si>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</si>
  <si>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</si>
  <si>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</si>
  <si>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</si>
  <si>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</si>
  <si>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</si>
  <si>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</si>
  <si>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</si>
  <si>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</si>
  <si>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</si>
  <si>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</si>
  <si>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</si>
  <si>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</si>
  <si>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</si>
  <si>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</si>
  <si>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</si>
  <si>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</si>
  <si>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</si>
  <si>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</si>
  <si>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</si>
  <si>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</si>
  <si>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</si>
  <si>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</si>
  <si>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</si>
  <si>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</si>
  <si>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</si>
  <si>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</si>
  <si>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</si>
  <si>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</si>
  <si>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</si>
  <si>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</si>
  <si>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</si>
  <si>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</si>
  <si>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</si>
  <si>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</si>
  <si>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</si>
  <si>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</si>
  <si>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</si>
  <si>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</si>
  <si>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</si>
  <si>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</si>
  <si>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</si>
  <si>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</si>
  <si>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</si>
  <si>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</si>
  <si>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</si>
  <si>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</si>
  <si>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</si>
  <si>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</si>
  <si>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</si>
  <si>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</si>
  <si>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</si>
  <si>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</si>
  <si>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</si>
  <si>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</si>
  <si>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</si>
  <si>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</si>
  <si>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</si>
  <si>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</si>
  <si>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</si>
  <si>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family val="2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family val="2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</si>
  <si>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</si>
  <si>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</si>
  <si>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</si>
  <si>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</si>
  <si>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</si>
  <si>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</si>
  <si>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</si>
  <si>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</si>
  <si>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</si>
  <si>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南华镇人民政府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</si>
  <si>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</si>
  <si>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</si>
  <si>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</si>
  <si>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</si>
  <si>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</si>
  <si>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</si>
  <si>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</si>
  <si>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</si>
  <si>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</si>
  <si>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</si>
  <si>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</si>
  <si>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</si>
  <si>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</si>
  <si>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</si>
  <si>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</si>
  <si>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</si>
  <si>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</si>
  <si>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无</t>
  </si>
  <si>
    <t>附件11：</t>
  </si>
  <si>
    <t>项目名称</t>
  </si>
  <si>
    <t>主管部门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</si>
  <si>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</si>
  <si>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</si>
  <si>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</si>
  <si>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</si>
  <si>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</si>
  <si>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</si>
  <si>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</si>
  <si>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</si>
  <si>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</si>
  <si>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</si>
  <si>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</si>
  <si>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</si>
  <si>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</si>
  <si>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</si>
  <si>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质量指标</t>
  </si>
  <si>
    <t>时效指标</t>
  </si>
  <si>
    <t>成本指标</t>
  </si>
  <si>
    <t>效益指标（30分）</t>
  </si>
  <si>
    <t>经济效益指标</t>
  </si>
  <si>
    <t>社会效益指标</t>
  </si>
  <si>
    <t>生态效益指标</t>
  </si>
  <si>
    <t>可持续影响力指标</t>
  </si>
  <si>
    <t>满意度指标（10分）</t>
  </si>
  <si>
    <t>社会公众或服务对象满意度</t>
  </si>
  <si>
    <t>总分</t>
  </si>
  <si>
    <t>部门领导：邢磊</t>
    <phoneticPr fontId="29" type="noConversion"/>
  </si>
  <si>
    <t xml:space="preserve"> 部门预算项目支出绩效目标表</t>
    <phoneticPr fontId="29" type="noConversion"/>
  </si>
  <si>
    <t>高台县南华镇污水处理厂第三方运营费</t>
    <phoneticPr fontId="29" type="noConversion"/>
  </si>
  <si>
    <t>高台县南华镇人民政府</t>
    <phoneticPr fontId="29" type="noConversion"/>
  </si>
  <si>
    <r>
      <t xml:space="preserve">    年理理污水20</t>
    </r>
    <r>
      <rPr>
        <sz val="10"/>
        <color theme="1"/>
        <rFont val="仿宋_GB2312"/>
        <family val="3"/>
        <charset val="134"/>
      </rPr>
      <t>万立方，水质达到一级</t>
    </r>
    <r>
      <rPr>
        <sz val="10"/>
        <color theme="1"/>
        <rFont val="仿宋_GB2312"/>
        <family val="3"/>
        <charset val="134"/>
      </rPr>
      <t>A</t>
    </r>
    <r>
      <rPr>
        <sz val="10"/>
        <color theme="1"/>
        <rFont val="仿宋_GB2312"/>
        <family val="3"/>
        <charset val="134"/>
      </rPr>
      <t>标准，处理后的污水可进行回水再利用和景观用水，有效改善区域环境。</t>
    </r>
    <phoneticPr fontId="29" type="noConversion"/>
  </si>
  <si>
    <t>污水处理量</t>
    <phoneticPr fontId="29" type="noConversion"/>
  </si>
  <si>
    <t>≥28.7万方</t>
  </si>
  <si>
    <t>水质处理等级</t>
  </si>
  <si>
    <t>国家一级A</t>
  </si>
  <si>
    <t>污水处理完成时效性</t>
    <phoneticPr fontId="29" type="noConversion"/>
  </si>
  <si>
    <t>及时</t>
    <phoneticPr fontId="29" type="noConversion"/>
  </si>
  <si>
    <t>成本控制率</t>
  </si>
  <si>
    <t>≤100%</t>
  </si>
  <si>
    <t>“生态效益”目标值</t>
    <phoneticPr fontId="29" type="noConversion"/>
  </si>
  <si>
    <t>有效</t>
    <phoneticPr fontId="29" type="noConversion"/>
  </si>
  <si>
    <t>污水处理能力</t>
    <phoneticPr fontId="29" type="noConversion"/>
  </si>
  <si>
    <t>有效提升</t>
    <phoneticPr fontId="29" type="noConversion"/>
  </si>
  <si>
    <t>区域环境</t>
    <phoneticPr fontId="29" type="noConversion"/>
  </si>
  <si>
    <t>有效改善</t>
    <phoneticPr fontId="29" type="noConversion"/>
  </si>
  <si>
    <t>水资源循环再利用能力</t>
    <phoneticPr fontId="29" type="noConversion"/>
  </si>
  <si>
    <t>持续</t>
    <phoneticPr fontId="29" type="noConversion"/>
  </si>
  <si>
    <t>集镇群众难满意度</t>
    <phoneticPr fontId="29" type="noConversion"/>
  </si>
  <si>
    <t>≥95%</t>
  </si>
  <si>
    <t>受益群体满意度</t>
    <phoneticPr fontId="29" type="noConversion"/>
  </si>
  <si>
    <t>园区企业满意度满意度</t>
  </si>
  <si>
    <t>≥95%</t>
    <phoneticPr fontId="29" type="noConversion"/>
  </si>
  <si>
    <t>（2022年度）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</si>
</sst>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;[Red]#,##0.00"/>
    <numFmt numFmtId="177" formatCode="#,##0.00_ ;[Red]\-#,##0.00\ "/>
    <numFmt numFmtId="178" formatCode="0_ "/>
    <numFmt numFmtId="179" formatCode="#,##0.0000"/>
    <numFmt numFmtId="180" formatCode="#,##0.00_ "/>
    <numFmt numFmtId="181" formatCode="0.00_ ;[Red]\-0.00\ "/>
  </numFmts>
  <fonts count="37" x14ac:knownFonts="1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family val="2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family val="2"/>
    </font>
    <font>
      <u/>
      <sz val="10"/>
      <color rgb="FF800080"/>
      <name val="宋体"/>
      <charset val="134"/>
    </font>
    <font>
      <sz val="11"/>
      <color rgb="FF00000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indexed="8"/>
      <name val="楷体_GB2312"/>
      <family val="3"/>
      <charset val="134"/>
    </font>
    <font>
      <sz val="14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</borders>
  <cellStyleXfs count="33">
    <xf numFmtId="0" fontId="0" fillId="0" borderId="0"/>
    <xf numFmtId="0" fontId="28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>
      <alignment vertical="center"/>
    </xf>
  </cellStyleXfs>
  <cellXfs count="216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8" xfId="0" applyNumberFormat="1" applyFont="1" applyFill="1" applyBorder="1" applyAlignment="1" applyProtection="1">
      <alignment horizontal="left" vertical="center"/>
    </xf>
    <xf numFmtId="177" fontId="6" fillId="0" borderId="1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/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178" fontId="9" fillId="0" borderId="11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180" fontId="9" fillId="0" borderId="12" xfId="0" applyNumberFormat="1" applyFont="1" applyFill="1" applyBorder="1" applyAlignment="1" applyProtection="1">
      <alignment horizontal="right" vertical="center"/>
    </xf>
    <xf numFmtId="180" fontId="9" fillId="0" borderId="13" xfId="0" applyNumberFormat="1" applyFont="1" applyFill="1" applyBorder="1" applyAlignment="1" applyProtection="1">
      <alignment horizontal="right" vertical="center"/>
    </xf>
    <xf numFmtId="178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180" fontId="4" fillId="0" borderId="12" xfId="0" applyNumberFormat="1" applyFont="1" applyFill="1" applyBorder="1" applyAlignment="1" applyProtection="1">
      <alignment horizontal="right" vertical="center"/>
    </xf>
    <xf numFmtId="180" fontId="4" fillId="0" borderId="1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vertical="center"/>
    </xf>
    <xf numFmtId="176" fontId="9" fillId="0" borderId="12" xfId="0" applyNumberFormat="1" applyFont="1" applyFill="1" applyBorder="1" applyAlignment="1" applyProtection="1">
      <alignment horizontal="right" vertical="center" wrapText="1"/>
    </xf>
    <xf numFmtId="4" fontId="9" fillId="0" borderId="12" xfId="0" applyNumberFormat="1" applyFont="1" applyFill="1" applyBorder="1" applyAlignment="1" applyProtection="1">
      <alignment horizontal="right" vertical="center" wrapText="1"/>
    </xf>
    <xf numFmtId="176" fontId="9" fillId="0" borderId="13" xfId="0" applyNumberFormat="1" applyFont="1" applyFill="1" applyBorder="1" applyAlignment="1" applyProtection="1">
      <alignment horizontal="right" vertical="center" wrapText="1"/>
    </xf>
    <xf numFmtId="49" fontId="4" fillId="0" borderId="11" xfId="0" applyNumberFormat="1" applyFont="1" applyFill="1" applyBorder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176" fontId="4" fillId="0" borderId="13" xfId="0" applyNumberFormat="1" applyFont="1" applyFill="1" applyBorder="1" applyAlignment="1" applyProtection="1">
      <alignment horizontal="right" vertical="center" wrapText="1"/>
    </xf>
    <xf numFmtId="49" fontId="4" fillId="0" borderId="11" xfId="0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77" fontId="9" fillId="0" borderId="17" xfId="0" applyNumberFormat="1" applyFont="1" applyFill="1" applyBorder="1" applyAlignment="1" applyProtection="1">
      <alignment horizontal="right" vertical="center"/>
    </xf>
    <xf numFmtId="4" fontId="4" fillId="0" borderId="13" xfId="0" applyNumberFormat="1" applyFont="1" applyFill="1" applyBorder="1" applyAlignment="1" applyProtection="1">
      <alignment horizontal="right" vertical="center"/>
    </xf>
    <xf numFmtId="49" fontId="9" fillId="0" borderId="11" xfId="0" applyNumberFormat="1" applyFont="1" applyFill="1" applyBorder="1" applyAlignment="1" applyProtection="1">
      <alignment horizontal="left" vertical="center"/>
    </xf>
    <xf numFmtId="177" fontId="9" fillId="0" borderId="11" xfId="0" applyNumberFormat="1" applyFont="1" applyFill="1" applyBorder="1" applyAlignment="1" applyProtection="1">
      <alignment horizontal="right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177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/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left" vertical="center"/>
    </xf>
    <xf numFmtId="4" fontId="9" fillId="0" borderId="12" xfId="0" applyNumberFormat="1" applyFont="1" applyFill="1" applyBorder="1" applyAlignment="1" applyProtection="1">
      <alignment horizontal="right" vertical="center"/>
    </xf>
    <xf numFmtId="4" fontId="9" fillId="0" borderId="13" xfId="0" applyNumberFormat="1" applyFont="1" applyFill="1" applyBorder="1" applyAlignment="1" applyProtection="1">
      <alignment horizontal="righ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177" fontId="9" fillId="0" borderId="12" xfId="0" applyNumberFormat="1" applyFont="1" applyFill="1" applyBorder="1" applyAlignment="1" applyProtection="1">
      <alignment horizontal="right" vertical="center"/>
    </xf>
    <xf numFmtId="177" fontId="9" fillId="0" borderId="3" xfId="0" applyNumberFormat="1" applyFont="1" applyFill="1" applyBorder="1" applyAlignment="1" applyProtection="1">
      <alignment horizontal="right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177" fontId="4" fillId="0" borderId="12" xfId="0" applyNumberFormat="1" applyFont="1" applyFill="1" applyBorder="1" applyAlignment="1" applyProtection="1">
      <alignment horizontal="right" vertical="center"/>
    </xf>
    <xf numFmtId="177" fontId="9" fillId="0" borderId="13" xfId="0" applyNumberFormat="1" applyFont="1" applyFill="1" applyBorder="1" applyAlignment="1" applyProtection="1">
      <alignment horizontal="righ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177" fontId="9" fillId="0" borderId="12" xfId="0" applyNumberFormat="1" applyFont="1" applyFill="1" applyBorder="1" applyAlignment="1" applyProtection="1">
      <alignment horizontal="right" vertical="center"/>
    </xf>
    <xf numFmtId="177" fontId="9" fillId="0" borderId="3" xfId="0" applyNumberFormat="1" applyFont="1" applyFill="1" applyBorder="1" applyAlignment="1" applyProtection="1">
      <alignment horizontal="right" vertical="center"/>
    </xf>
    <xf numFmtId="49" fontId="4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177" fontId="9" fillId="0" borderId="13" xfId="0" applyNumberFormat="1" applyFont="1" applyFill="1" applyBorder="1" applyAlignment="1" applyProtection="1">
      <alignment horizontal="right" vertical="center"/>
    </xf>
    <xf numFmtId="177" fontId="4" fillId="0" borderId="13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lef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left" vertical="center"/>
    </xf>
    <xf numFmtId="176" fontId="4" fillId="0" borderId="11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/>
    </xf>
    <xf numFmtId="176" fontId="4" fillId="0" borderId="11" xfId="0" applyNumberFormat="1" applyFont="1" applyFill="1" applyBorder="1" applyAlignment="1" applyProtection="1">
      <alignment horizontal="right" wrapText="1"/>
    </xf>
    <xf numFmtId="0" fontId="4" fillId="0" borderId="11" xfId="0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181" fontId="4" fillId="0" borderId="13" xfId="22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</xf>
    <xf numFmtId="177" fontId="9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7" fontId="4" fillId="0" borderId="11" xfId="0" applyNumberFormat="1" applyFont="1" applyFill="1" applyBorder="1" applyAlignment="1" applyProtection="1">
      <alignment horizontal="right" vertical="center"/>
    </xf>
    <xf numFmtId="177" fontId="4" fillId="0" borderId="11" xfId="0" applyNumberFormat="1" applyFont="1" applyFill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vertical="center"/>
    </xf>
    <xf numFmtId="0" fontId="4" fillId="0" borderId="19" xfId="0" applyFont="1" applyBorder="1" applyAlignment="1" applyProtection="1"/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vertical="center"/>
    </xf>
    <xf numFmtId="4" fontId="4" fillId="0" borderId="21" xfId="0" applyNumberFormat="1" applyFont="1" applyFill="1" applyBorder="1" applyAlignment="1" applyProtection="1">
      <alignment horizontal="right" vertical="center"/>
    </xf>
    <xf numFmtId="0" fontId="28" fillId="0" borderId="0" xfId="11" applyFill="1"/>
    <xf numFmtId="0" fontId="1" fillId="0" borderId="0" xfId="11" applyFont="1" applyBorder="1" applyAlignment="1" applyProtection="1"/>
    <xf numFmtId="0" fontId="28" fillId="0" borderId="0" xfId="11"/>
    <xf numFmtId="0" fontId="13" fillId="0" borderId="0" xfId="11" applyFont="1" applyBorder="1" applyAlignment="1" applyProtection="1">
      <alignment vertical="center" wrapText="1"/>
    </xf>
    <xf numFmtId="0" fontId="4" fillId="0" borderId="19" xfId="11" applyFont="1" applyBorder="1" applyAlignment="1" applyProtection="1">
      <alignment vertical="center"/>
    </xf>
    <xf numFmtId="0" fontId="4" fillId="0" borderId="19" xfId="11" applyFont="1" applyBorder="1" applyAlignment="1" applyProtection="1"/>
    <xf numFmtId="0" fontId="4" fillId="0" borderId="0" xfId="11" applyFont="1" applyBorder="1" applyAlignment="1" applyProtection="1"/>
    <xf numFmtId="0" fontId="4" fillId="0" borderId="0" xfId="11" applyFont="1" applyBorder="1" applyAlignment="1" applyProtection="1">
      <alignment horizontal="right" vertical="center"/>
    </xf>
    <xf numFmtId="0" fontId="4" fillId="0" borderId="20" xfId="11" applyFont="1" applyBorder="1" applyAlignment="1" applyProtection="1">
      <alignment horizontal="center" vertical="center"/>
    </xf>
    <xf numFmtId="0" fontId="4" fillId="0" borderId="22" xfId="11" applyFont="1" applyBorder="1" applyAlignment="1" applyProtection="1">
      <alignment horizontal="center" vertical="center"/>
    </xf>
    <xf numFmtId="0" fontId="4" fillId="0" borderId="21" xfId="11" applyFont="1" applyBorder="1" applyAlignment="1" applyProtection="1">
      <alignment horizontal="center" vertical="center"/>
    </xf>
    <xf numFmtId="0" fontId="4" fillId="0" borderId="4" xfId="11" applyFont="1" applyFill="1" applyBorder="1" applyAlignment="1" applyProtection="1">
      <alignment vertical="center"/>
    </xf>
    <xf numFmtId="177" fontId="4" fillId="0" borderId="22" xfId="11" applyNumberFormat="1" applyFont="1" applyFill="1" applyBorder="1" applyAlignment="1" applyProtection="1">
      <alignment horizontal="right" vertical="center"/>
    </xf>
    <xf numFmtId="177" fontId="4" fillId="0" borderId="22" xfId="11" applyNumberFormat="1" applyFont="1" applyFill="1" applyBorder="1" applyAlignment="1" applyProtection="1">
      <alignment vertical="center"/>
    </xf>
    <xf numFmtId="177" fontId="4" fillId="0" borderId="4" xfId="11" applyNumberFormat="1" applyFont="1" applyFill="1" applyBorder="1" applyAlignment="1" applyProtection="1">
      <alignment horizontal="right" vertical="center" wrapText="1"/>
    </xf>
    <xf numFmtId="0" fontId="1" fillId="0" borderId="0" xfId="11" applyFont="1" applyFill="1" applyBorder="1" applyAlignment="1" applyProtection="1"/>
    <xf numFmtId="177" fontId="4" fillId="0" borderId="22" xfId="11" applyNumberFormat="1" applyFont="1" applyFill="1" applyBorder="1" applyAlignment="1" applyProtection="1">
      <alignment horizontal="right" vertical="center" wrapText="1"/>
    </xf>
    <xf numFmtId="0" fontId="4" fillId="0" borderId="20" xfId="11" applyFont="1" applyFill="1" applyBorder="1" applyAlignment="1" applyProtection="1">
      <alignment vertical="center"/>
    </xf>
    <xf numFmtId="177" fontId="4" fillId="0" borderId="21" xfId="11" applyNumberFormat="1" applyFont="1" applyFill="1" applyBorder="1" applyAlignment="1" applyProtection="1">
      <alignment horizontal="right" vertical="center" wrapText="1"/>
    </xf>
    <xf numFmtId="177" fontId="4" fillId="0" borderId="21" xfId="11" applyNumberFormat="1" applyFont="1" applyFill="1" applyBorder="1" applyAlignment="1" applyProtection="1">
      <alignment vertical="center" wrapText="1"/>
    </xf>
    <xf numFmtId="177" fontId="4" fillId="0" borderId="4" xfId="11" applyNumberFormat="1" applyFont="1" applyFill="1" applyBorder="1" applyAlignment="1" applyProtection="1">
      <alignment vertical="center" wrapText="1"/>
    </xf>
    <xf numFmtId="0" fontId="4" fillId="0" borderId="4" xfId="11" applyFont="1" applyBorder="1" applyAlignment="1" applyProtection="1">
      <alignment vertical="center"/>
    </xf>
    <xf numFmtId="177" fontId="4" fillId="0" borderId="22" xfId="11" applyNumberFormat="1" applyFont="1" applyBorder="1" applyAlignment="1" applyProtection="1">
      <alignment vertical="center"/>
    </xf>
    <xf numFmtId="177" fontId="4" fillId="0" borderId="4" xfId="11" applyNumberFormat="1" applyFont="1" applyBorder="1" applyAlignment="1" applyProtection="1"/>
    <xf numFmtId="0" fontId="4" fillId="0" borderId="4" xfId="11" applyFont="1" applyFill="1" applyBorder="1" applyAlignment="1" applyProtection="1">
      <alignment horizontal="center" vertical="center"/>
    </xf>
    <xf numFmtId="177" fontId="4" fillId="0" borderId="22" xfId="11" applyNumberFormat="1" applyFont="1" applyFill="1" applyBorder="1" applyAlignment="1" applyProtection="1">
      <alignment horizontal="center" vertical="center"/>
    </xf>
    <xf numFmtId="0" fontId="4" fillId="0" borderId="4" xfId="11" applyFont="1" applyBorder="1" applyAlignment="1" applyProtection="1">
      <alignment horizontal="center" vertical="center"/>
    </xf>
    <xf numFmtId="177" fontId="4" fillId="0" borderId="22" xfId="11" applyNumberFormat="1" applyFont="1" applyBorder="1" applyAlignment="1" applyProtection="1">
      <alignment horizontal="center" vertical="center"/>
    </xf>
    <xf numFmtId="4" fontId="16" fillId="0" borderId="22" xfId="11" applyNumberFormat="1" applyFont="1" applyFill="1" applyBorder="1" applyAlignment="1" applyProtection="1">
      <alignment horizontal="right" vertical="center" wrapText="1"/>
    </xf>
    <xf numFmtId="179" fontId="4" fillId="0" borderId="22" xfId="11" applyNumberFormat="1" applyFont="1" applyFill="1" applyBorder="1" applyAlignment="1" applyProtection="1">
      <alignment horizontal="right" vertical="center" wrapText="1"/>
    </xf>
    <xf numFmtId="177" fontId="4" fillId="0" borderId="4" xfId="11" applyNumberFormat="1" applyFont="1" applyFill="1" applyBorder="1" applyAlignment="1" applyProtection="1"/>
    <xf numFmtId="177" fontId="4" fillId="0" borderId="22" xfId="11" applyNumberFormat="1" applyFont="1" applyBorder="1" applyAlignment="1" applyProtection="1">
      <alignment horizontal="right" vertical="center" wrapText="1"/>
    </xf>
    <xf numFmtId="177" fontId="4" fillId="0" borderId="22" xfId="11" applyNumberFormat="1" applyFont="1" applyBorder="1" applyAlignment="1" applyProtection="1"/>
    <xf numFmtId="0" fontId="4" fillId="0" borderId="4" xfId="11" applyFont="1" applyBorder="1" applyAlignment="1" applyProtection="1"/>
    <xf numFmtId="177" fontId="4" fillId="0" borderId="1" xfId="11" applyNumberFormat="1" applyFont="1" applyFill="1" applyBorder="1" applyAlignment="1" applyProtection="1">
      <alignment horizontal="right" vertical="center" wrapText="1"/>
    </xf>
    <xf numFmtId="177" fontId="4" fillId="0" borderId="4" xfId="11" applyNumberFormat="1" applyFont="1" applyFill="1" applyBorder="1" applyAlignment="1" applyProtection="1">
      <alignment horizontal="center" vertical="center"/>
    </xf>
    <xf numFmtId="177" fontId="4" fillId="0" borderId="21" xfId="11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2" fillId="0" borderId="11" xfId="2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/>
    </xf>
    <xf numFmtId="0" fontId="2" fillId="0" borderId="11" xfId="2" applyFont="1" applyBorder="1" applyAlignment="1" applyProtection="1">
      <alignment vertical="center"/>
    </xf>
    <xf numFmtId="0" fontId="2" fillId="0" borderId="14" xfId="2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8" fillId="0" borderId="14" xfId="2" applyBorder="1" applyAlignment="1" applyProtection="1">
      <alignment vertical="center" wrapText="1"/>
    </xf>
    <xf numFmtId="0" fontId="19" fillId="0" borderId="23" xfId="2" applyFont="1" applyBorder="1" applyAlignment="1" applyProtection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49" fontId="9" fillId="3" borderId="11" xfId="0" applyNumberFormat="1" applyFont="1" applyFill="1" applyBorder="1" applyAlignment="1" applyProtection="1">
      <alignment horizontal="left" vertical="center"/>
    </xf>
    <xf numFmtId="0" fontId="9" fillId="3" borderId="12" xfId="0" applyNumberFormat="1" applyFont="1" applyFill="1" applyBorder="1" applyAlignment="1" applyProtection="1">
      <alignment horizontal="left" vertical="center"/>
    </xf>
    <xf numFmtId="177" fontId="9" fillId="3" borderId="11" xfId="0" applyNumberFormat="1" applyFont="1" applyFill="1" applyBorder="1" applyAlignment="1" applyProtection="1">
      <alignment horizontal="right" vertical="center"/>
    </xf>
    <xf numFmtId="49" fontId="4" fillId="3" borderId="11" xfId="0" applyNumberFormat="1" applyFont="1" applyFill="1" applyBorder="1" applyAlignment="1" applyProtection="1">
      <alignment horizontal="left" vertical="center"/>
    </xf>
    <xf numFmtId="0" fontId="4" fillId="3" borderId="12" xfId="0" applyNumberFormat="1" applyFont="1" applyFill="1" applyBorder="1" applyAlignment="1" applyProtection="1">
      <alignment horizontal="left" vertical="center"/>
    </xf>
    <xf numFmtId="177" fontId="4" fillId="3" borderId="12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center" vertical="center"/>
    </xf>
    <xf numFmtId="0" fontId="35" fillId="0" borderId="1" xfId="0" applyFont="1" applyBorder="1" applyAlignment="1">
      <alignment vertical="center" textRotation="255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9" fontId="35" fillId="0" borderId="1" xfId="0" applyNumberFormat="1" applyFont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11" applyFont="1" applyBorder="1" applyAlignment="1" applyProtection="1">
      <alignment horizontal="center" vertical="center"/>
    </xf>
    <xf numFmtId="0" fontId="4" fillId="0" borderId="20" xfId="11" applyFont="1" applyBorder="1" applyAlignment="1" applyProtection="1">
      <alignment horizontal="center" vertical="center"/>
    </xf>
    <xf numFmtId="0" fontId="4" fillId="0" borderId="22" xfId="11" applyFont="1" applyBorder="1" applyAlignment="1" applyProtection="1">
      <alignment horizontal="center" vertical="center"/>
    </xf>
    <xf numFmtId="0" fontId="4" fillId="0" borderId="21" xfId="11" applyFont="1" applyBorder="1" applyAlignment="1" applyProtection="1">
      <alignment horizontal="center" vertical="center"/>
    </xf>
    <xf numFmtId="0" fontId="3" fillId="0" borderId="0" xfId="16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9" fontId="35" fillId="0" borderId="2" xfId="0" applyNumberFormat="1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textRotation="255"/>
    </xf>
    <xf numFmtId="0" fontId="35" fillId="0" borderId="6" xfId="0" applyFont="1" applyBorder="1" applyAlignment="1">
      <alignment horizontal="center" vertical="center" textRotation="255"/>
    </xf>
    <xf numFmtId="0" fontId="35" fillId="0" borderId="7" xfId="0" applyFont="1" applyBorder="1" applyAlignment="1">
      <alignment horizontal="center" vertical="center" textRotation="255"/>
    </xf>
    <xf numFmtId="0" fontId="35" fillId="0" borderId="1" xfId="0" applyFont="1" applyBorder="1" applyAlignment="1">
      <alignment horizontal="center" vertical="center" textRotation="255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</cellXfs>
  <cellStyles count="33">
    <cellStyle name="常规" xfId="0" builtinId="0"/>
    <cellStyle name="常规 2" xfId="11" xr:uid="{00000000-0005-0000-0000-00003A000000}"/>
    <cellStyle name="常规 2 10" xfId="10" xr:uid="{00000000-0005-0000-0000-000038000000}"/>
    <cellStyle name="常规 2 2" xfId="7" xr:uid="{00000000-0005-0000-0000-000031000000}"/>
    <cellStyle name="常规 2 3" xfId="9" xr:uid="{00000000-0005-0000-0000-000036000000}"/>
    <cellStyle name="常规 2 4" xfId="12" xr:uid="{00000000-0005-0000-0000-00003B000000}"/>
    <cellStyle name="常规 2 5" xfId="3" xr:uid="{00000000-0005-0000-0000-000013000000}"/>
    <cellStyle name="常规 2 6" xfId="13" xr:uid="{00000000-0005-0000-0000-00003C000000}"/>
    <cellStyle name="常规 2 7" xfId="14" xr:uid="{00000000-0005-0000-0000-00003D000000}"/>
    <cellStyle name="常规 2 8" xfId="15" xr:uid="{00000000-0005-0000-0000-00003E000000}"/>
    <cellStyle name="常规 2 9" xfId="4" xr:uid="{00000000-0005-0000-0000-000022000000}"/>
    <cellStyle name="常规 3" xfId="16" xr:uid="{00000000-0005-0000-0000-00003F000000}"/>
    <cellStyle name="常规 3 10" xfId="1" xr:uid="{00000000-0005-0000-0000-000009000000}"/>
    <cellStyle name="常规 3 2" xfId="5" xr:uid="{00000000-0005-0000-0000-00002B000000}"/>
    <cellStyle name="常规 3 3" xfId="6" xr:uid="{00000000-0005-0000-0000-00002F000000}"/>
    <cellStyle name="常规 3 4" xfId="8" xr:uid="{00000000-0005-0000-0000-000034000000}"/>
    <cellStyle name="常规 3 5" xfId="17" xr:uid="{00000000-0005-0000-0000-000040000000}"/>
    <cellStyle name="常规 3 6" xfId="18" xr:uid="{00000000-0005-0000-0000-000041000000}"/>
    <cellStyle name="常规 3 7" xfId="19" xr:uid="{00000000-0005-0000-0000-000042000000}"/>
    <cellStyle name="常规 3 8" xfId="20" xr:uid="{00000000-0005-0000-0000-000043000000}"/>
    <cellStyle name="常规 3 9" xfId="21" xr:uid="{00000000-0005-0000-0000-000044000000}"/>
    <cellStyle name="常规 4" xfId="22" xr:uid="{00000000-0005-0000-0000-000045000000}"/>
    <cellStyle name="常规 4 10" xfId="23" xr:uid="{00000000-0005-0000-0000-000046000000}"/>
    <cellStyle name="常规 4 2" xfId="24" xr:uid="{00000000-0005-0000-0000-000047000000}"/>
    <cellStyle name="常规 4 3" xfId="25" xr:uid="{00000000-0005-0000-0000-000048000000}"/>
    <cellStyle name="常规 4 4" xfId="26" xr:uid="{00000000-0005-0000-0000-000049000000}"/>
    <cellStyle name="常规 4 5" xfId="27" xr:uid="{00000000-0005-0000-0000-00004A000000}"/>
    <cellStyle name="常规 4 6" xfId="28" xr:uid="{00000000-0005-0000-0000-00004B000000}"/>
    <cellStyle name="常规 4 7" xfId="29" xr:uid="{00000000-0005-0000-0000-00004C000000}"/>
    <cellStyle name="常规 4 8" xfId="30" xr:uid="{00000000-0005-0000-0000-00004D000000}"/>
    <cellStyle name="常规 4 9" xfId="31" xr:uid="{00000000-0005-0000-0000-00004E000000}"/>
    <cellStyle name="常规 5" xfId="32" xr:uid="{00000000-0005-0000-0000-00004F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showZeros="0" workbookViewId="0">
      <selection activeCell="B31" sqref="B31"/>
    </sheetView>
  </sheetViews>
  <sheetFormatPr defaultColWidth="9" defaultRowHeight="12.75" customHeight="1" x14ac:dyDescent="0.25"/>
  <cols>
    <col min="1" max="2" width="17.140625" style="2" customWidth="1"/>
    <col min="3" max="9" width="15.140625" style="2" customWidth="1"/>
    <col min="10" max="10" width="9" style="2" customWidth="1"/>
  </cols>
  <sheetData>
    <row r="1" spans="1:10" ht="21" customHeight="1" x14ac:dyDescent="0.25">
      <c r="A1" s="146" t="s">
        <v>0</v>
      </c>
    </row>
    <row r="2" spans="1:10" ht="14.25" customHeight="1" x14ac:dyDescent="0.2">
      <c r="A2" s="147"/>
      <c r="B2"/>
      <c r="C2"/>
      <c r="D2"/>
      <c r="E2"/>
      <c r="F2"/>
      <c r="G2"/>
      <c r="H2"/>
      <c r="I2"/>
      <c r="J2"/>
    </row>
    <row r="3" spans="1:10" ht="18.75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  <c r="J3"/>
    </row>
    <row r="4" spans="1:10" ht="16.5" customHeight="1" x14ac:dyDescent="0.2">
      <c r="A4" s="148"/>
      <c r="B4" s="148"/>
      <c r="C4" s="148"/>
      <c r="D4" s="148"/>
      <c r="E4" s="148"/>
      <c r="F4" s="148"/>
      <c r="G4" s="148"/>
      <c r="H4" s="148"/>
      <c r="I4" s="148"/>
      <c r="J4"/>
    </row>
    <row r="5" spans="1:10" ht="14.25" customHeight="1" x14ac:dyDescent="0.2">
      <c r="A5" s="148"/>
      <c r="B5" s="148"/>
      <c r="C5" s="148"/>
      <c r="D5" s="148"/>
      <c r="E5" s="148"/>
      <c r="F5" s="148"/>
      <c r="G5" s="148"/>
      <c r="H5" s="148"/>
      <c r="I5" s="148"/>
      <c r="J5"/>
    </row>
    <row r="6" spans="1:10" ht="14.25" customHeight="1" x14ac:dyDescent="0.2">
      <c r="A6" s="148"/>
      <c r="B6" s="148"/>
      <c r="C6" s="148"/>
      <c r="D6" s="148"/>
      <c r="E6" s="148"/>
      <c r="F6" s="148"/>
      <c r="G6" s="148"/>
      <c r="H6" s="148"/>
      <c r="I6" s="148"/>
      <c r="J6"/>
    </row>
    <row r="7" spans="1:10" ht="14.25" customHeight="1" x14ac:dyDescent="0.2">
      <c r="A7" s="148"/>
      <c r="B7" s="148"/>
      <c r="C7" s="148"/>
      <c r="D7" s="148"/>
      <c r="E7" s="148"/>
      <c r="F7" s="148"/>
      <c r="G7" s="148"/>
      <c r="H7" s="148"/>
      <c r="I7" s="148"/>
      <c r="J7"/>
    </row>
    <row r="8" spans="1:10" ht="14.25" customHeight="1" x14ac:dyDescent="0.2">
      <c r="A8" s="148" t="s">
        <v>1</v>
      </c>
      <c r="B8" s="148"/>
      <c r="C8" s="148"/>
      <c r="D8" s="148"/>
      <c r="E8" s="148"/>
      <c r="F8" s="148"/>
      <c r="G8" s="148"/>
      <c r="H8" s="148"/>
      <c r="I8" s="148"/>
      <c r="J8"/>
    </row>
    <row r="9" spans="1:10" ht="33" customHeight="1" x14ac:dyDescent="0.2">
      <c r="A9" s="168" t="s">
        <v>2</v>
      </c>
      <c r="B9" s="168"/>
      <c r="C9" s="168"/>
      <c r="D9" s="168"/>
      <c r="E9" s="168"/>
      <c r="F9" s="168"/>
      <c r="G9" s="168"/>
      <c r="H9" s="168"/>
      <c r="I9" s="150"/>
      <c r="J9"/>
    </row>
    <row r="10" spans="1:10" ht="14.25" customHeight="1" x14ac:dyDescent="0.2">
      <c r="A10" s="148"/>
      <c r="B10" s="148"/>
      <c r="C10" s="148"/>
      <c r="D10" s="148"/>
      <c r="E10" s="148"/>
      <c r="F10" s="148"/>
      <c r="G10" s="148"/>
      <c r="H10" s="148"/>
      <c r="I10" s="148"/>
      <c r="J10"/>
    </row>
    <row r="11" spans="1:10" ht="14.25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/>
    </row>
    <row r="12" spans="1:10" ht="14.25" customHeight="1" x14ac:dyDescent="0.2">
      <c r="A12" s="148"/>
      <c r="B12" s="148"/>
      <c r="C12" s="148"/>
      <c r="D12" s="148"/>
      <c r="E12" s="148"/>
      <c r="F12" s="148"/>
      <c r="G12" s="148"/>
      <c r="H12" s="148"/>
      <c r="I12" s="148"/>
      <c r="J12"/>
    </row>
    <row r="13" spans="1:10" ht="14.25" customHeight="1" x14ac:dyDescent="0.2">
      <c r="A13" s="148"/>
      <c r="B13" s="148"/>
      <c r="C13" s="148"/>
      <c r="D13" s="148"/>
      <c r="E13" s="148"/>
      <c r="F13" s="148"/>
      <c r="G13" s="148"/>
      <c r="H13" s="148"/>
      <c r="I13" s="148"/>
      <c r="J13"/>
    </row>
    <row r="14" spans="1:10" ht="14.25" customHeight="1" x14ac:dyDescent="0.2">
      <c r="A14" s="148"/>
      <c r="B14" s="148"/>
      <c r="C14" s="148"/>
      <c r="D14" s="148"/>
      <c r="E14" s="148"/>
      <c r="F14" s="148"/>
      <c r="G14" s="148"/>
      <c r="H14" s="148"/>
      <c r="I14" s="148"/>
      <c r="J14"/>
    </row>
    <row r="15" spans="1:10" ht="14.25" customHeight="1" x14ac:dyDescent="0.2">
      <c r="A15" s="148"/>
      <c r="B15" s="148"/>
      <c r="C15" s="148"/>
      <c r="D15" s="148"/>
      <c r="E15" s="148"/>
      <c r="F15" s="148"/>
      <c r="G15" s="148"/>
      <c r="H15" s="148"/>
      <c r="I15" s="148"/>
      <c r="J15"/>
    </row>
    <row r="16" spans="1:10" ht="14.25" customHeight="1" x14ac:dyDescent="0.2">
      <c r="A16" s="148"/>
      <c r="B16" s="148"/>
      <c r="C16" s="148"/>
      <c r="D16" s="148"/>
      <c r="E16" s="148"/>
      <c r="F16" s="148"/>
      <c r="G16" s="148"/>
      <c r="H16" s="148"/>
      <c r="I16" s="148"/>
      <c r="J16"/>
    </row>
    <row r="17" spans="1:10" ht="14.25" customHeight="1" x14ac:dyDescent="0.2">
      <c r="A17" s="148"/>
      <c r="B17" s="148"/>
      <c r="C17" s="148"/>
      <c r="D17" s="148"/>
      <c r="E17" s="148"/>
      <c r="F17" s="148"/>
      <c r="G17" s="148"/>
      <c r="H17" s="148"/>
      <c r="I17" s="148"/>
      <c r="J17"/>
    </row>
    <row r="18" spans="1:10" ht="14.25" customHeight="1" x14ac:dyDescent="0.2">
      <c r="A18" s="148"/>
      <c r="B18" s="148"/>
      <c r="C18" s="148"/>
      <c r="D18" s="148"/>
      <c r="E18" s="148"/>
      <c r="F18" s="148"/>
      <c r="G18" s="148"/>
      <c r="H18" s="148"/>
      <c r="I18" s="148"/>
      <c r="J18"/>
    </row>
    <row r="19" spans="1:10" ht="14.25" customHeight="1" x14ac:dyDescent="0.2">
      <c r="A19" s="169" t="s">
        <v>3</v>
      </c>
      <c r="B19" s="169"/>
      <c r="C19" s="169"/>
      <c r="D19" s="169"/>
      <c r="E19" s="169"/>
      <c r="F19" s="169"/>
      <c r="G19" s="169"/>
      <c r="H19" s="169"/>
      <c r="I19" s="148"/>
      <c r="J19"/>
    </row>
    <row r="20" spans="1:10" ht="14.25" customHeight="1" x14ac:dyDescent="0.2">
      <c r="A20" s="148"/>
      <c r="B20" s="148"/>
      <c r="C20" s="148"/>
      <c r="D20" s="148"/>
      <c r="E20" s="148"/>
      <c r="F20" s="148"/>
      <c r="G20" s="148"/>
      <c r="H20" s="148"/>
      <c r="I20" s="148"/>
      <c r="J20"/>
    </row>
    <row r="21" spans="1:10" ht="14.25" customHeight="1" x14ac:dyDescent="0.2">
      <c r="A21" s="148"/>
      <c r="B21" s="148"/>
      <c r="C21" s="148"/>
      <c r="D21" s="148"/>
      <c r="E21" s="148"/>
      <c r="F21" s="148"/>
      <c r="G21" s="148"/>
      <c r="H21"/>
      <c r="I21" s="148"/>
      <c r="J21"/>
    </row>
    <row r="22" spans="1:10" ht="14.25" customHeight="1" x14ac:dyDescent="0.2">
      <c r="A22" s="148"/>
      <c r="B22" s="157" t="s">
        <v>354</v>
      </c>
      <c r="C22"/>
      <c r="D22"/>
      <c r="E22" s="148" t="s">
        <v>4</v>
      </c>
      <c r="F22" s="8" t="s">
        <v>5</v>
      </c>
      <c r="G22" s="148" t="s">
        <v>6</v>
      </c>
      <c r="H22" s="8" t="s">
        <v>7</v>
      </c>
      <c r="I22" s="148"/>
      <c r="J22"/>
    </row>
    <row r="23" spans="1:10" ht="15.75" customHeight="1" x14ac:dyDescent="0.2">
      <c r="A23"/>
      <c r="B23" s="149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honeticPr fontId="29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4"/>
  <sheetViews>
    <sheetView showGridLines="0" showZeros="0" workbookViewId="0">
      <selection activeCell="K13" sqref="K13"/>
    </sheetView>
  </sheetViews>
  <sheetFormatPr defaultColWidth="9" defaultRowHeight="12.75" customHeight="1" x14ac:dyDescent="0.25"/>
  <cols>
    <col min="1" max="1" width="49.28515625" style="2" customWidth="1"/>
    <col min="2" max="8" width="10.5703125" style="2" customWidth="1"/>
    <col min="9" max="9" width="9.140625" style="2"/>
  </cols>
  <sheetData>
    <row r="1" spans="1:9" ht="24.75" customHeight="1" x14ac:dyDescent="0.25">
      <c r="A1" s="24" t="s">
        <v>29</v>
      </c>
    </row>
    <row r="2" spans="1:9" ht="24.75" customHeight="1" x14ac:dyDescent="0.25">
      <c r="A2" s="170" t="s">
        <v>298</v>
      </c>
      <c r="B2" s="170"/>
      <c r="C2" s="170"/>
      <c r="D2" s="170"/>
      <c r="E2" s="170"/>
      <c r="F2" s="170"/>
      <c r="G2" s="170"/>
      <c r="H2" s="170"/>
    </row>
    <row r="3" spans="1:9" ht="24.75" customHeight="1" x14ac:dyDescent="0.25">
      <c r="H3" s="4" t="s">
        <v>31</v>
      </c>
    </row>
    <row r="4" spans="1:9" ht="24.75" customHeight="1" x14ac:dyDescent="0.25">
      <c r="A4" s="177" t="s">
        <v>166</v>
      </c>
      <c r="B4" s="182" t="s">
        <v>299</v>
      </c>
      <c r="C4" s="182" t="s">
        <v>300</v>
      </c>
      <c r="D4" s="182" t="s">
        <v>301</v>
      </c>
      <c r="E4" s="182" t="s">
        <v>302</v>
      </c>
      <c r="F4" s="183"/>
      <c r="G4" s="182" t="s">
        <v>303</v>
      </c>
      <c r="H4" s="185" t="s">
        <v>304</v>
      </c>
    </row>
    <row r="5" spans="1:9" ht="24.75" customHeight="1" x14ac:dyDescent="0.25">
      <c r="A5" s="184"/>
      <c r="B5" s="183"/>
      <c r="C5" s="183"/>
      <c r="D5" s="183"/>
      <c r="E5" s="25" t="s">
        <v>305</v>
      </c>
      <c r="F5" s="25" t="s">
        <v>306</v>
      </c>
      <c r="G5" s="182"/>
      <c r="H5" s="185"/>
    </row>
    <row r="6" spans="1:9" s="1" customFormat="1" ht="24.75" customHeight="1" x14ac:dyDescent="0.25">
      <c r="A6" s="26" t="s">
        <v>307</v>
      </c>
      <c r="B6" s="27">
        <f>C6+D6+E6+F6</f>
        <v>2.85</v>
      </c>
      <c r="C6" s="28"/>
      <c r="D6" s="27"/>
      <c r="E6" s="28"/>
      <c r="F6" s="27">
        <v>2.85</v>
      </c>
      <c r="G6" s="27">
        <v>1.8</v>
      </c>
      <c r="H6" s="29">
        <v>2.85</v>
      </c>
      <c r="I6" s="7"/>
    </row>
    <row r="7" spans="1:9" ht="24.75" customHeight="1" x14ac:dyDescent="0.25">
      <c r="A7" s="26"/>
      <c r="B7" s="27"/>
      <c r="C7" s="28"/>
      <c r="D7" s="27"/>
      <c r="E7" s="28"/>
      <c r="F7" s="27"/>
      <c r="G7" s="27"/>
      <c r="H7" s="29"/>
    </row>
    <row r="8" spans="1:9" ht="24.75" customHeight="1" x14ac:dyDescent="0.25">
      <c r="A8" s="30"/>
      <c r="B8" s="31"/>
      <c r="C8" s="32"/>
      <c r="D8" s="31"/>
      <c r="E8" s="32"/>
      <c r="F8" s="31"/>
      <c r="G8" s="31"/>
      <c r="H8" s="33"/>
    </row>
    <row r="9" spans="1:9" ht="24.75" customHeight="1" x14ac:dyDescent="0.25">
      <c r="A9" s="30"/>
      <c r="B9" s="31"/>
      <c r="C9" s="32"/>
      <c r="D9" s="31"/>
      <c r="E9" s="32"/>
      <c r="F9" s="31"/>
      <c r="G9" s="31"/>
      <c r="H9" s="33"/>
    </row>
    <row r="10" spans="1:9" ht="24.75" customHeight="1" x14ac:dyDescent="0.25">
      <c r="A10" s="30"/>
      <c r="B10" s="31"/>
      <c r="C10" s="32"/>
      <c r="D10" s="31"/>
      <c r="E10" s="32"/>
      <c r="F10" s="31"/>
      <c r="G10" s="31"/>
      <c r="H10" s="33"/>
    </row>
    <row r="11" spans="1:9" ht="24.75" customHeight="1" x14ac:dyDescent="0.25">
      <c r="A11" s="30"/>
      <c r="B11" s="31"/>
      <c r="C11" s="32"/>
      <c r="D11" s="31"/>
      <c r="E11" s="32"/>
      <c r="F11" s="31"/>
      <c r="G11" s="31"/>
      <c r="H11" s="33"/>
    </row>
    <row r="12" spans="1:9" ht="24.75" customHeight="1" x14ac:dyDescent="0.25">
      <c r="A12" s="30"/>
      <c r="B12" s="31"/>
      <c r="C12" s="32"/>
      <c r="D12" s="31"/>
      <c r="E12" s="32"/>
      <c r="F12" s="31"/>
      <c r="G12" s="31"/>
      <c r="H12" s="33"/>
    </row>
    <row r="13" spans="1:9" ht="24.75" customHeight="1" x14ac:dyDescent="0.25">
      <c r="A13" s="30"/>
      <c r="B13" s="31"/>
      <c r="C13" s="32"/>
      <c r="D13" s="31"/>
      <c r="E13" s="32"/>
      <c r="F13" s="31"/>
      <c r="G13" s="31"/>
      <c r="H13" s="33"/>
    </row>
    <row r="14" spans="1:9" ht="24.75" customHeight="1" x14ac:dyDescent="0.25">
      <c r="A14" s="30"/>
      <c r="B14" s="31"/>
      <c r="C14" s="32"/>
      <c r="D14" s="31"/>
      <c r="E14" s="32"/>
      <c r="F14" s="31"/>
      <c r="G14" s="31"/>
      <c r="H14" s="33"/>
    </row>
    <row r="15" spans="1:9" ht="24.75" customHeight="1" x14ac:dyDescent="0.25">
      <c r="A15" s="30"/>
      <c r="B15" s="31"/>
      <c r="C15" s="32"/>
      <c r="D15" s="31"/>
      <c r="E15" s="32"/>
      <c r="F15" s="31"/>
      <c r="G15" s="31"/>
      <c r="H15" s="33"/>
    </row>
    <row r="16" spans="1:9" ht="24.75" customHeight="1" x14ac:dyDescent="0.25">
      <c r="A16" s="30"/>
      <c r="B16" s="31"/>
      <c r="C16" s="32"/>
      <c r="D16" s="31"/>
      <c r="E16" s="32"/>
      <c r="F16" s="31"/>
      <c r="G16" s="31"/>
      <c r="H16" s="33"/>
    </row>
    <row r="17" spans="1:8" ht="24.75" customHeight="1" x14ac:dyDescent="0.25">
      <c r="A17" s="30"/>
      <c r="B17" s="31"/>
      <c r="C17" s="32"/>
      <c r="D17" s="31"/>
      <c r="E17" s="32"/>
      <c r="F17" s="31"/>
      <c r="G17" s="31"/>
      <c r="H17" s="33"/>
    </row>
    <row r="18" spans="1:8" ht="24.75" customHeight="1" x14ac:dyDescent="0.25">
      <c r="A18" s="30"/>
      <c r="B18" s="31"/>
      <c r="C18" s="32"/>
      <c r="D18" s="31"/>
      <c r="E18" s="32"/>
      <c r="F18" s="31"/>
      <c r="G18" s="31"/>
      <c r="H18" s="33"/>
    </row>
    <row r="19" spans="1:8" ht="24.75" customHeight="1" x14ac:dyDescent="0.25">
      <c r="A19" s="30"/>
      <c r="B19" s="31"/>
      <c r="C19" s="32"/>
      <c r="D19" s="31"/>
      <c r="E19" s="32"/>
      <c r="F19" s="31"/>
      <c r="G19" s="31"/>
      <c r="H19" s="33"/>
    </row>
    <row r="20" spans="1:8" ht="24.75" customHeight="1" x14ac:dyDescent="0.25">
      <c r="A20" s="30"/>
      <c r="B20" s="31"/>
      <c r="C20" s="32"/>
      <c r="D20" s="31"/>
      <c r="E20" s="32"/>
      <c r="F20" s="31"/>
      <c r="G20" s="31"/>
      <c r="H20" s="33"/>
    </row>
    <row r="21" spans="1:8" ht="24.75" customHeight="1" x14ac:dyDescent="0.25">
      <c r="A21" s="30"/>
      <c r="B21" s="31"/>
      <c r="C21" s="32"/>
      <c r="D21" s="31"/>
      <c r="E21" s="32"/>
      <c r="F21" s="31"/>
      <c r="G21" s="31"/>
      <c r="H21" s="33"/>
    </row>
    <row r="22" spans="1:8" ht="24.75" customHeight="1" x14ac:dyDescent="0.25">
      <c r="A22" s="30"/>
      <c r="B22" s="31"/>
      <c r="C22" s="32"/>
      <c r="D22" s="31"/>
      <c r="E22" s="32"/>
      <c r="F22" s="31"/>
      <c r="G22" s="31"/>
      <c r="H22" s="33"/>
    </row>
    <row r="23" spans="1:8" ht="24.75" customHeight="1" x14ac:dyDescent="0.25">
      <c r="A23" s="30"/>
      <c r="B23" s="31"/>
      <c r="C23" s="32"/>
      <c r="D23" s="31"/>
      <c r="E23" s="32"/>
      <c r="F23" s="31"/>
      <c r="G23" s="31"/>
      <c r="H23" s="33"/>
    </row>
    <row r="24" spans="1:8" ht="24.75" customHeight="1" x14ac:dyDescent="0.25">
      <c r="A24" s="30"/>
      <c r="B24" s="31"/>
      <c r="C24" s="32"/>
      <c r="D24" s="31"/>
      <c r="E24" s="32"/>
      <c r="F24" s="31"/>
      <c r="G24" s="31"/>
      <c r="H24" s="33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phoneticPr fontId="29" type="noConversion"/>
  <hyperlinks>
    <hyperlink ref="A1" location="目录!A1" display="返回" xr:uid="{00000000-0004-0000-09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0"/>
  <sheetViews>
    <sheetView showGridLines="0" showZeros="0" workbookViewId="0">
      <selection activeCell="H14" sqref="H14"/>
    </sheetView>
  </sheetViews>
  <sheetFormatPr defaultColWidth="9" defaultRowHeight="12.75" customHeight="1" x14ac:dyDescent="0.25"/>
  <cols>
    <col min="1" max="1" width="8.7109375" style="2" customWidth="1"/>
    <col min="2" max="2" width="38.140625" style="2" customWidth="1"/>
    <col min="3" max="5" width="17.85546875" style="2" customWidth="1"/>
    <col min="6" max="6" width="6.85546875" style="2" customWidth="1"/>
  </cols>
  <sheetData>
    <row r="1" spans="1:6" ht="24.75" customHeight="1" x14ac:dyDescent="0.25">
      <c r="A1" s="11" t="s">
        <v>29</v>
      </c>
      <c r="B1" s="12"/>
    </row>
    <row r="2" spans="1:6" ht="24.75" customHeight="1" x14ac:dyDescent="0.25">
      <c r="A2" s="170" t="s">
        <v>308</v>
      </c>
      <c r="B2" s="170"/>
      <c r="C2" s="170"/>
      <c r="D2" s="170"/>
      <c r="E2" s="170"/>
    </row>
    <row r="3" spans="1:6" ht="24.75" customHeight="1" x14ac:dyDescent="0.25">
      <c r="E3" s="4" t="s">
        <v>31</v>
      </c>
    </row>
    <row r="4" spans="1:6" ht="24.75" customHeight="1" x14ac:dyDescent="0.25">
      <c r="A4" s="13" t="s">
        <v>309</v>
      </c>
      <c r="B4" s="14" t="s">
        <v>34</v>
      </c>
      <c r="C4" s="14" t="s">
        <v>110</v>
      </c>
      <c r="D4" s="14" t="s">
        <v>106</v>
      </c>
      <c r="E4" s="15" t="s">
        <v>107</v>
      </c>
    </row>
    <row r="5" spans="1:6" ht="24.75" customHeight="1" x14ac:dyDescent="0.25">
      <c r="A5" s="13" t="s">
        <v>109</v>
      </c>
      <c r="B5" s="14" t="s">
        <v>109</v>
      </c>
      <c r="C5" s="14">
        <v>1</v>
      </c>
      <c r="D5" s="14">
        <v>2</v>
      </c>
      <c r="E5" s="15">
        <v>3</v>
      </c>
    </row>
    <row r="6" spans="1:6" s="1" customFormat="1" ht="25.5" customHeight="1" x14ac:dyDescent="0.25">
      <c r="A6" s="16">
        <f>ROW()-6</f>
        <v>0</v>
      </c>
      <c r="B6" s="17" t="s">
        <v>110</v>
      </c>
      <c r="C6" s="18">
        <f>D6+E6</f>
        <v>94.36999999999999</v>
      </c>
      <c r="D6" s="18">
        <f t="shared" ref="D6:E6" si="0">SUM(D7:D20)</f>
        <v>94.36999999999999</v>
      </c>
      <c r="E6" s="19">
        <f t="shared" si="0"/>
        <v>0</v>
      </c>
      <c r="F6" s="7"/>
    </row>
    <row r="7" spans="1:6" ht="25.5" customHeight="1" x14ac:dyDescent="0.25">
      <c r="A7" s="20">
        <f t="shared" ref="A7:A20" si="1">ROW()-6</f>
        <v>1</v>
      </c>
      <c r="B7" s="21" t="s">
        <v>310</v>
      </c>
      <c r="C7" s="18">
        <f t="shared" ref="C7:C20" si="2">D7+E7</f>
        <v>20</v>
      </c>
      <c r="D7" s="22">
        <v>20</v>
      </c>
      <c r="E7" s="23"/>
    </row>
    <row r="8" spans="1:6" ht="25.5" customHeight="1" x14ac:dyDescent="0.25">
      <c r="A8" s="20">
        <f t="shared" si="1"/>
        <v>2</v>
      </c>
      <c r="B8" s="21" t="s">
        <v>311</v>
      </c>
      <c r="C8" s="18">
        <f t="shared" si="2"/>
        <v>8</v>
      </c>
      <c r="D8" s="22">
        <v>8</v>
      </c>
      <c r="E8" s="23"/>
    </row>
    <row r="9" spans="1:6" ht="25.5" customHeight="1" x14ac:dyDescent="0.25">
      <c r="A9" s="20">
        <f t="shared" si="1"/>
        <v>3</v>
      </c>
      <c r="B9" s="21" t="s">
        <v>312</v>
      </c>
      <c r="C9" s="18">
        <f t="shared" si="2"/>
        <v>1.2</v>
      </c>
      <c r="D9" s="22">
        <v>1.2</v>
      </c>
      <c r="E9" s="23"/>
    </row>
    <row r="10" spans="1:6" ht="25.5" customHeight="1" x14ac:dyDescent="0.25">
      <c r="A10" s="20">
        <f t="shared" si="1"/>
        <v>4</v>
      </c>
      <c r="B10" s="21" t="s">
        <v>313</v>
      </c>
      <c r="C10" s="18">
        <f t="shared" si="2"/>
        <v>10</v>
      </c>
      <c r="D10" s="22">
        <v>10</v>
      </c>
      <c r="E10" s="23"/>
    </row>
    <row r="11" spans="1:6" ht="25.5" customHeight="1" x14ac:dyDescent="0.25">
      <c r="A11" s="20">
        <f t="shared" si="1"/>
        <v>5</v>
      </c>
      <c r="B11" s="21" t="s">
        <v>314</v>
      </c>
      <c r="C11" s="18">
        <f t="shared" si="2"/>
        <v>5.4</v>
      </c>
      <c r="D11" s="22">
        <v>5.4</v>
      </c>
      <c r="E11" s="23"/>
    </row>
    <row r="12" spans="1:6" ht="25.5" customHeight="1" x14ac:dyDescent="0.25">
      <c r="A12" s="20">
        <f t="shared" si="1"/>
        <v>6</v>
      </c>
      <c r="B12" s="21" t="s">
        <v>315</v>
      </c>
      <c r="C12" s="18">
        <f t="shared" si="2"/>
        <v>15</v>
      </c>
      <c r="D12" s="22">
        <v>15</v>
      </c>
      <c r="E12" s="23"/>
    </row>
    <row r="13" spans="1:6" ht="25.5" customHeight="1" x14ac:dyDescent="0.25">
      <c r="A13" s="20">
        <f t="shared" si="1"/>
        <v>7</v>
      </c>
      <c r="B13" s="21" t="s">
        <v>316</v>
      </c>
      <c r="C13" s="18">
        <f t="shared" si="2"/>
        <v>0</v>
      </c>
      <c r="D13" s="22"/>
      <c r="E13" s="23"/>
    </row>
    <row r="14" spans="1:6" ht="25.5" customHeight="1" x14ac:dyDescent="0.25">
      <c r="A14" s="20">
        <f t="shared" si="1"/>
        <v>8</v>
      </c>
      <c r="B14" s="21" t="s">
        <v>317</v>
      </c>
      <c r="C14" s="18">
        <f t="shared" si="2"/>
        <v>3</v>
      </c>
      <c r="D14" s="22">
        <v>3</v>
      </c>
      <c r="E14" s="23"/>
    </row>
    <row r="15" spans="1:6" ht="25.5" customHeight="1" x14ac:dyDescent="0.25">
      <c r="A15" s="20">
        <f t="shared" si="1"/>
        <v>9</v>
      </c>
      <c r="B15" s="21" t="s">
        <v>318</v>
      </c>
      <c r="C15" s="18">
        <f t="shared" si="2"/>
        <v>5</v>
      </c>
      <c r="D15" s="22">
        <v>5</v>
      </c>
      <c r="E15" s="23"/>
    </row>
    <row r="16" spans="1:6" ht="25.5" customHeight="1" x14ac:dyDescent="0.25">
      <c r="A16" s="20">
        <f t="shared" si="1"/>
        <v>10</v>
      </c>
      <c r="B16" s="21" t="s">
        <v>303</v>
      </c>
      <c r="C16" s="18">
        <f t="shared" si="2"/>
        <v>1.8</v>
      </c>
      <c r="D16" s="22">
        <v>1.8</v>
      </c>
      <c r="E16" s="23"/>
    </row>
    <row r="17" spans="1:5" ht="25.5" customHeight="1" x14ac:dyDescent="0.25">
      <c r="A17" s="20">
        <f t="shared" si="1"/>
        <v>11</v>
      </c>
      <c r="B17" s="21" t="s">
        <v>319</v>
      </c>
      <c r="C17" s="18">
        <f t="shared" si="2"/>
        <v>11.12</v>
      </c>
      <c r="D17" s="22">
        <v>11.12</v>
      </c>
      <c r="E17" s="23"/>
    </row>
    <row r="18" spans="1:5" ht="25.5" customHeight="1" x14ac:dyDescent="0.25">
      <c r="A18" s="20">
        <f t="shared" si="1"/>
        <v>12</v>
      </c>
      <c r="B18" s="21" t="s">
        <v>320</v>
      </c>
      <c r="C18" s="18">
        <f t="shared" si="2"/>
        <v>2.85</v>
      </c>
      <c r="D18" s="22">
        <v>2.85</v>
      </c>
      <c r="E18" s="23"/>
    </row>
    <row r="19" spans="1:5" ht="25.5" customHeight="1" x14ac:dyDescent="0.25">
      <c r="A19" s="20">
        <f t="shared" si="1"/>
        <v>13</v>
      </c>
      <c r="B19" s="21" t="s">
        <v>321</v>
      </c>
      <c r="C19" s="18">
        <f t="shared" si="2"/>
        <v>8</v>
      </c>
      <c r="D19" s="22">
        <v>8</v>
      </c>
      <c r="E19" s="23"/>
    </row>
    <row r="20" spans="1:5" ht="25.5" customHeight="1" x14ac:dyDescent="0.25">
      <c r="A20" s="20">
        <f t="shared" si="1"/>
        <v>14</v>
      </c>
      <c r="B20" s="21" t="s">
        <v>322</v>
      </c>
      <c r="C20" s="18">
        <f t="shared" si="2"/>
        <v>3</v>
      </c>
      <c r="D20" s="22">
        <v>3</v>
      </c>
      <c r="E20" s="23"/>
    </row>
  </sheetData>
  <sheetProtection formatCells="0" formatColumns="0" formatRows="0"/>
  <mergeCells count="1">
    <mergeCell ref="A2:E2"/>
  </mergeCells>
  <phoneticPr fontId="29" type="noConversion"/>
  <hyperlinks>
    <hyperlink ref="A1" location="目录!A1" display="返回" xr:uid="{00000000-0004-0000-0A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86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8"/>
  <sheetViews>
    <sheetView showGridLines="0" showZeros="0" workbookViewId="0">
      <selection activeCell="A14" sqref="A14"/>
    </sheetView>
  </sheetViews>
  <sheetFormatPr defaultColWidth="9" defaultRowHeight="12.75" customHeight="1" x14ac:dyDescent="0.25"/>
  <cols>
    <col min="1" max="1" width="60.7109375" style="2" customWidth="1"/>
    <col min="2" max="2" width="22.140625" style="2" customWidth="1"/>
    <col min="3" max="3" width="2.85546875" style="2" customWidth="1"/>
    <col min="4" max="15" width="9.140625" style="2"/>
  </cols>
  <sheetData>
    <row r="1" spans="1:15" ht="15" customHeight="1" x14ac:dyDescent="0.2">
      <c r="A1" s="3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 x14ac:dyDescent="0.2">
      <c r="A2" s="170" t="s">
        <v>323</v>
      </c>
      <c r="B2" s="170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 x14ac:dyDescent="0.2">
      <c r="A3"/>
      <c r="B3" s="4" t="s">
        <v>31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27" customHeight="1" x14ac:dyDescent="0.2">
      <c r="A4" s="186" t="s">
        <v>324</v>
      </c>
      <c r="B4" s="188" t="s">
        <v>35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8.95" customHeight="1" x14ac:dyDescent="0.2">
      <c r="A5" s="187"/>
      <c r="B5" s="189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1" customFormat="1" ht="42" customHeight="1" x14ac:dyDescent="0.25">
      <c r="A6" s="5" t="s">
        <v>325</v>
      </c>
      <c r="B6" s="6"/>
      <c r="C6" s="7"/>
      <c r="N6" s="10"/>
    </row>
    <row r="7" spans="1:15" ht="32.25" customHeight="1" x14ac:dyDescent="0.2">
      <c r="A7" s="8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 x14ac:dyDescent="0.2">
      <c r="A8" s="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29" type="noConversion"/>
  <hyperlinks>
    <hyperlink ref="A1" location="目录!A1" display="返回" xr:uid="{00000000-0004-0000-0B00-000000000000}"/>
  </hyperlinks>
  <printOptions horizontalCentered="1"/>
  <pageMargins left="0.59027777777777801" right="0.59027777777777801" top="0.59027777777777801" bottom="0.59027777777777801" header="0.51180555555555596" footer="0.5118055555555559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665F-AA31-48A8-86AA-101BF6DE9D21}">
  <dimension ref="A1:E38"/>
  <sheetViews>
    <sheetView tabSelected="1" workbookViewId="0">
      <selection activeCell="F47" sqref="F47"/>
    </sheetView>
  </sheetViews>
  <sheetFormatPr defaultColWidth="9" defaultRowHeight="13.5" x14ac:dyDescent="0.2"/>
  <cols>
    <col min="1" max="1" width="8.7109375" style="158" customWidth="1"/>
    <col min="2" max="2" width="17.7109375" style="158" customWidth="1"/>
    <col min="3" max="3" width="16.5703125" style="158" customWidth="1"/>
    <col min="4" max="4" width="22.85546875" style="158" customWidth="1"/>
    <col min="5" max="5" width="21" style="158" customWidth="1"/>
    <col min="6" max="16384" width="9" style="158"/>
  </cols>
  <sheetData>
    <row r="1" spans="1:5" ht="18.75" x14ac:dyDescent="0.2">
      <c r="A1" s="213" t="s">
        <v>326</v>
      </c>
      <c r="B1" s="213"/>
    </row>
    <row r="2" spans="1:5" ht="25.5" x14ac:dyDescent="0.2">
      <c r="A2" s="214" t="s">
        <v>355</v>
      </c>
      <c r="B2" s="214"/>
      <c r="C2" s="214"/>
      <c r="D2" s="214"/>
      <c r="E2" s="214"/>
    </row>
    <row r="3" spans="1:5" ht="25.5" x14ac:dyDescent="0.2">
      <c r="A3" s="159"/>
      <c r="B3" s="159"/>
      <c r="C3" s="159"/>
      <c r="D3" s="159"/>
      <c r="E3" s="159"/>
    </row>
    <row r="4" spans="1:5" ht="18.75" x14ac:dyDescent="0.2">
      <c r="A4" s="215" t="s">
        <v>380</v>
      </c>
      <c r="B4" s="215"/>
      <c r="C4" s="215"/>
      <c r="D4" s="215"/>
      <c r="E4" s="215"/>
    </row>
    <row r="5" spans="1:5" ht="30" customHeight="1" x14ac:dyDescent="0.2">
      <c r="A5" s="199" t="s">
        <v>327</v>
      </c>
      <c r="B5" s="199"/>
      <c r="C5" s="199" t="s">
        <v>356</v>
      </c>
      <c r="D5" s="199"/>
      <c r="E5" s="199"/>
    </row>
    <row r="6" spans="1:5" ht="30" customHeight="1" x14ac:dyDescent="0.2">
      <c r="A6" s="199" t="s">
        <v>328</v>
      </c>
      <c r="B6" s="199"/>
      <c r="C6" s="160"/>
      <c r="D6" s="161" t="s">
        <v>329</v>
      </c>
      <c r="E6" s="160" t="s">
        <v>357</v>
      </c>
    </row>
    <row r="7" spans="1:5" ht="30" customHeight="1" x14ac:dyDescent="0.2">
      <c r="A7" s="190" t="s">
        <v>330</v>
      </c>
      <c r="B7" s="204" t="s">
        <v>331</v>
      </c>
      <c r="C7" s="205"/>
      <c r="D7" s="205"/>
      <c r="E7" s="206"/>
    </row>
    <row r="8" spans="1:5" ht="30" customHeight="1" x14ac:dyDescent="0.2">
      <c r="A8" s="197"/>
      <c r="B8" s="162" t="s">
        <v>332</v>
      </c>
      <c r="C8" s="207">
        <v>201.9</v>
      </c>
      <c r="D8" s="208"/>
      <c r="E8" s="209"/>
    </row>
    <row r="9" spans="1:5" ht="30" customHeight="1" x14ac:dyDescent="0.2">
      <c r="A9" s="197"/>
      <c r="B9" s="163" t="s">
        <v>333</v>
      </c>
      <c r="C9" s="207">
        <v>201.9</v>
      </c>
      <c r="D9" s="208"/>
      <c r="E9" s="209"/>
    </row>
    <row r="10" spans="1:5" ht="30" customHeight="1" x14ac:dyDescent="0.2">
      <c r="A10" s="191"/>
      <c r="B10" s="163" t="s">
        <v>334</v>
      </c>
      <c r="C10" s="207">
        <v>0</v>
      </c>
      <c r="D10" s="208"/>
      <c r="E10" s="209"/>
    </row>
    <row r="11" spans="1:5" ht="30" customHeight="1" x14ac:dyDescent="0.2">
      <c r="A11" s="164" t="s">
        <v>335</v>
      </c>
      <c r="B11" s="210" t="s">
        <v>358</v>
      </c>
      <c r="C11" s="211"/>
      <c r="D11" s="211"/>
      <c r="E11" s="212"/>
    </row>
    <row r="12" spans="1:5" ht="30" customHeight="1" x14ac:dyDescent="0.2">
      <c r="A12" s="200" t="s">
        <v>336</v>
      </c>
      <c r="B12" s="161" t="s">
        <v>337</v>
      </c>
      <c r="C12" s="161" t="s">
        <v>338</v>
      </c>
      <c r="D12" s="161" t="s">
        <v>339</v>
      </c>
      <c r="E12" s="165" t="s">
        <v>340</v>
      </c>
    </row>
    <row r="13" spans="1:5" ht="14.25" customHeight="1" x14ac:dyDescent="0.2">
      <c r="A13" s="201"/>
      <c r="B13" s="203" t="s">
        <v>341</v>
      </c>
      <c r="C13" s="199" t="s">
        <v>342</v>
      </c>
      <c r="D13" s="190" t="s">
        <v>359</v>
      </c>
      <c r="E13" s="193" t="s">
        <v>360</v>
      </c>
    </row>
    <row r="14" spans="1:5" ht="14.25" customHeight="1" x14ac:dyDescent="0.2">
      <c r="A14" s="201"/>
      <c r="B14" s="203"/>
      <c r="C14" s="199"/>
      <c r="D14" s="197"/>
      <c r="E14" s="194"/>
    </row>
    <row r="15" spans="1:5" ht="14.25" customHeight="1" x14ac:dyDescent="0.2">
      <c r="A15" s="201"/>
      <c r="B15" s="203"/>
      <c r="C15" s="199"/>
      <c r="D15" s="191"/>
      <c r="E15" s="195"/>
    </row>
    <row r="16" spans="1:5" ht="14.25" customHeight="1" x14ac:dyDescent="0.2">
      <c r="A16" s="201"/>
      <c r="B16" s="203"/>
      <c r="C16" s="199" t="s">
        <v>343</v>
      </c>
      <c r="D16" s="190" t="s">
        <v>361</v>
      </c>
      <c r="E16" s="193" t="s">
        <v>362</v>
      </c>
    </row>
    <row r="17" spans="1:5" ht="14.25" customHeight="1" x14ac:dyDescent="0.2">
      <c r="A17" s="201"/>
      <c r="B17" s="203"/>
      <c r="C17" s="199"/>
      <c r="D17" s="197"/>
      <c r="E17" s="194"/>
    </row>
    <row r="18" spans="1:5" ht="14.25" customHeight="1" x14ac:dyDescent="0.2">
      <c r="A18" s="201"/>
      <c r="B18" s="203"/>
      <c r="C18" s="199"/>
      <c r="D18" s="191"/>
      <c r="E18" s="195"/>
    </row>
    <row r="19" spans="1:5" ht="14.25" customHeight="1" x14ac:dyDescent="0.2">
      <c r="A19" s="201"/>
      <c r="B19" s="203"/>
      <c r="C19" s="199" t="s">
        <v>344</v>
      </c>
      <c r="D19" s="198" t="s">
        <v>363</v>
      </c>
      <c r="E19" s="198" t="s">
        <v>364</v>
      </c>
    </row>
    <row r="20" spans="1:5" ht="14.25" customHeight="1" x14ac:dyDescent="0.2">
      <c r="A20" s="201"/>
      <c r="B20" s="203"/>
      <c r="C20" s="199"/>
      <c r="D20" s="194"/>
      <c r="E20" s="194"/>
    </row>
    <row r="21" spans="1:5" ht="14.25" customHeight="1" x14ac:dyDescent="0.2">
      <c r="A21" s="201"/>
      <c r="B21" s="203"/>
      <c r="C21" s="199"/>
      <c r="D21" s="195"/>
      <c r="E21" s="195"/>
    </row>
    <row r="22" spans="1:5" ht="14.25" customHeight="1" x14ac:dyDescent="0.2">
      <c r="A22" s="201"/>
      <c r="B22" s="203"/>
      <c r="C22" s="199" t="s">
        <v>345</v>
      </c>
      <c r="D22" s="198" t="s">
        <v>365</v>
      </c>
      <c r="E22" s="193" t="s">
        <v>366</v>
      </c>
    </row>
    <row r="23" spans="1:5" ht="14.25" customHeight="1" x14ac:dyDescent="0.2">
      <c r="A23" s="201"/>
      <c r="B23" s="203"/>
      <c r="C23" s="199"/>
      <c r="D23" s="194"/>
      <c r="E23" s="194"/>
    </row>
    <row r="24" spans="1:5" ht="14.25" customHeight="1" x14ac:dyDescent="0.2">
      <c r="A24" s="201"/>
      <c r="B24" s="203"/>
      <c r="C24" s="199"/>
      <c r="D24" s="195"/>
      <c r="E24" s="195"/>
    </row>
    <row r="25" spans="1:5" ht="14.25" customHeight="1" x14ac:dyDescent="0.2">
      <c r="A25" s="201"/>
      <c r="B25" s="200" t="s">
        <v>346</v>
      </c>
      <c r="C25" s="196" t="s">
        <v>347</v>
      </c>
      <c r="D25" s="193" t="s">
        <v>367</v>
      </c>
      <c r="E25" s="193" t="s">
        <v>368</v>
      </c>
    </row>
    <row r="26" spans="1:5" ht="14.25" customHeight="1" x14ac:dyDescent="0.2">
      <c r="A26" s="201"/>
      <c r="B26" s="201"/>
      <c r="C26" s="196"/>
      <c r="D26" s="194"/>
      <c r="E26" s="194"/>
    </row>
    <row r="27" spans="1:5" ht="14.25" customHeight="1" x14ac:dyDescent="0.2">
      <c r="A27" s="201"/>
      <c r="B27" s="201"/>
      <c r="C27" s="196"/>
      <c r="D27" s="195"/>
      <c r="E27" s="195"/>
    </row>
    <row r="28" spans="1:5" ht="14.25" customHeight="1" x14ac:dyDescent="0.2">
      <c r="A28" s="201"/>
      <c r="B28" s="201"/>
      <c r="C28" s="196" t="s">
        <v>348</v>
      </c>
      <c r="D28" s="193" t="s">
        <v>369</v>
      </c>
      <c r="E28" s="193" t="s">
        <v>370</v>
      </c>
    </row>
    <row r="29" spans="1:5" ht="14.25" customHeight="1" x14ac:dyDescent="0.2">
      <c r="A29" s="201"/>
      <c r="B29" s="201"/>
      <c r="C29" s="196"/>
      <c r="D29" s="194"/>
      <c r="E29" s="194"/>
    </row>
    <row r="30" spans="1:5" ht="14.25" customHeight="1" x14ac:dyDescent="0.2">
      <c r="A30" s="201"/>
      <c r="B30" s="201"/>
      <c r="C30" s="196"/>
      <c r="D30" s="195"/>
      <c r="E30" s="195"/>
    </row>
    <row r="31" spans="1:5" ht="14.25" customHeight="1" x14ac:dyDescent="0.2">
      <c r="A31" s="201"/>
      <c r="B31" s="201"/>
      <c r="C31" s="196" t="s">
        <v>349</v>
      </c>
      <c r="D31" s="193" t="s">
        <v>371</v>
      </c>
      <c r="E31" s="193" t="s">
        <v>372</v>
      </c>
    </row>
    <row r="32" spans="1:5" ht="14.25" customHeight="1" x14ac:dyDescent="0.2">
      <c r="A32" s="201"/>
      <c r="B32" s="201"/>
      <c r="C32" s="196"/>
      <c r="D32" s="194"/>
      <c r="E32" s="194"/>
    </row>
    <row r="33" spans="1:5" ht="14.25" customHeight="1" x14ac:dyDescent="0.2">
      <c r="A33" s="201"/>
      <c r="B33" s="201"/>
      <c r="C33" s="190" t="s">
        <v>350</v>
      </c>
      <c r="D33" s="193" t="s">
        <v>373</v>
      </c>
      <c r="E33" s="193" t="s">
        <v>374</v>
      </c>
    </row>
    <row r="34" spans="1:5" ht="14.25" customHeight="1" x14ac:dyDescent="0.2">
      <c r="A34" s="201"/>
      <c r="B34" s="201"/>
      <c r="C34" s="197"/>
      <c r="D34" s="194"/>
      <c r="E34" s="194"/>
    </row>
    <row r="35" spans="1:5" ht="14.25" customHeight="1" x14ac:dyDescent="0.2">
      <c r="A35" s="201"/>
      <c r="B35" s="202"/>
      <c r="C35" s="191"/>
      <c r="D35" s="195"/>
      <c r="E35" s="195"/>
    </row>
    <row r="36" spans="1:5" ht="30" customHeight="1" x14ac:dyDescent="0.2">
      <c r="A36" s="201"/>
      <c r="B36" s="190" t="s">
        <v>351</v>
      </c>
      <c r="C36" s="166" t="s">
        <v>352</v>
      </c>
      <c r="D36" s="160" t="s">
        <v>375</v>
      </c>
      <c r="E36" s="167" t="s">
        <v>376</v>
      </c>
    </row>
    <row r="37" spans="1:5" ht="30" customHeight="1" x14ac:dyDescent="0.2">
      <c r="A37" s="202"/>
      <c r="B37" s="191"/>
      <c r="C37" s="166" t="s">
        <v>377</v>
      </c>
      <c r="D37" s="160" t="s">
        <v>378</v>
      </c>
      <c r="E37" s="167" t="s">
        <v>379</v>
      </c>
    </row>
    <row r="38" spans="1:5" ht="30" customHeight="1" x14ac:dyDescent="0.2">
      <c r="A38" s="192" t="s">
        <v>353</v>
      </c>
      <c r="B38" s="192"/>
      <c r="C38" s="192"/>
      <c r="D38" s="192"/>
      <c r="E38" s="192"/>
    </row>
  </sheetData>
  <mergeCells count="41">
    <mergeCell ref="B11:E11"/>
    <mergeCell ref="A1:B1"/>
    <mergeCell ref="A2:E2"/>
    <mergeCell ref="A4:E4"/>
    <mergeCell ref="A5:B5"/>
    <mergeCell ref="C5:E5"/>
    <mergeCell ref="A6:B6"/>
    <mergeCell ref="A7:A10"/>
    <mergeCell ref="B7:E7"/>
    <mergeCell ref="C8:E8"/>
    <mergeCell ref="C9:E9"/>
    <mergeCell ref="C10:E10"/>
    <mergeCell ref="E19:E21"/>
    <mergeCell ref="C22:C24"/>
    <mergeCell ref="D22:D24"/>
    <mergeCell ref="E22:E24"/>
    <mergeCell ref="B25:B35"/>
    <mergeCell ref="C25:C27"/>
    <mergeCell ref="D25:D27"/>
    <mergeCell ref="E25:E27"/>
    <mergeCell ref="C28:C30"/>
    <mergeCell ref="D28:D30"/>
    <mergeCell ref="B13:B24"/>
    <mergeCell ref="C13:C15"/>
    <mergeCell ref="D13:D15"/>
    <mergeCell ref="E13:E15"/>
    <mergeCell ref="C16:C18"/>
    <mergeCell ref="D16:D18"/>
    <mergeCell ref="B36:B37"/>
    <mergeCell ref="A38:E38"/>
    <mergeCell ref="E28:E30"/>
    <mergeCell ref="C31:C32"/>
    <mergeCell ref="D31:D32"/>
    <mergeCell ref="E31:E32"/>
    <mergeCell ref="C33:C35"/>
    <mergeCell ref="D33:D35"/>
    <mergeCell ref="E33:E35"/>
    <mergeCell ref="A12:A37"/>
    <mergeCell ref="E16:E18"/>
    <mergeCell ref="C19:C21"/>
    <mergeCell ref="D19:D21"/>
  </mergeCells>
  <phoneticPr fontId="29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showGridLines="0" showZeros="0" workbookViewId="0">
      <selection activeCell="H13" sqref="H13"/>
    </sheetView>
  </sheetViews>
  <sheetFormatPr defaultColWidth="9" defaultRowHeight="12.75" customHeight="1" x14ac:dyDescent="0.25"/>
  <cols>
    <col min="1" max="1" width="9.140625" style="2"/>
    <col min="2" max="2" width="65.28515625" style="2" customWidth="1"/>
    <col min="3" max="3" width="45.7109375" style="2" customWidth="1"/>
    <col min="4" max="4" width="9.140625" style="2"/>
  </cols>
  <sheetData>
    <row r="1" spans="1:4" customFormat="1" ht="24.75" customHeight="1" x14ac:dyDescent="0.2"/>
    <row r="2" spans="1:4" ht="24.75" customHeight="1" x14ac:dyDescent="0.2">
      <c r="A2"/>
      <c r="B2" s="170" t="s">
        <v>9</v>
      </c>
      <c r="C2" s="170"/>
      <c r="D2"/>
    </row>
    <row r="3" spans="1:4" ht="24.75" customHeight="1" x14ac:dyDescent="0.2">
      <c r="A3"/>
      <c r="B3" s="135"/>
      <c r="C3"/>
      <c r="D3"/>
    </row>
    <row r="4" spans="1:4" ht="24.75" customHeight="1" x14ac:dyDescent="0.2">
      <c r="A4"/>
      <c r="B4" s="136" t="s">
        <v>10</v>
      </c>
      <c r="C4" s="137" t="s">
        <v>11</v>
      </c>
      <c r="D4"/>
    </row>
    <row r="5" spans="1:4" ht="24.75" customHeight="1" x14ac:dyDescent="0.2">
      <c r="A5"/>
      <c r="B5" s="138" t="s">
        <v>12</v>
      </c>
      <c r="C5" s="139"/>
      <c r="D5"/>
    </row>
    <row r="6" spans="1:4" ht="24.75" customHeight="1" x14ac:dyDescent="0.2">
      <c r="A6"/>
      <c r="B6" s="138" t="s">
        <v>13</v>
      </c>
      <c r="C6" s="139" t="s">
        <v>14</v>
      </c>
      <c r="D6"/>
    </row>
    <row r="7" spans="1:4" ht="24.75" customHeight="1" x14ac:dyDescent="0.2">
      <c r="A7"/>
      <c r="B7" s="138" t="s">
        <v>15</v>
      </c>
      <c r="C7" s="139" t="s">
        <v>16</v>
      </c>
      <c r="D7"/>
    </row>
    <row r="8" spans="1:4" ht="24.75" customHeight="1" x14ac:dyDescent="0.2">
      <c r="A8"/>
      <c r="B8" s="138" t="s">
        <v>17</v>
      </c>
      <c r="C8" s="139"/>
      <c r="D8"/>
    </row>
    <row r="9" spans="1:4" ht="24.75" customHeight="1" x14ac:dyDescent="0.2">
      <c r="A9"/>
      <c r="B9" s="138" t="s">
        <v>18</v>
      </c>
      <c r="C9" s="139" t="s">
        <v>19</v>
      </c>
      <c r="D9"/>
    </row>
    <row r="10" spans="1:4" ht="24.75" customHeight="1" x14ac:dyDescent="0.2">
      <c r="A10"/>
      <c r="B10" s="138" t="s">
        <v>20</v>
      </c>
      <c r="C10" s="139" t="s">
        <v>21</v>
      </c>
      <c r="D10"/>
    </row>
    <row r="11" spans="1:4" ht="24.75" customHeight="1" x14ac:dyDescent="0.2">
      <c r="A11"/>
      <c r="B11" s="140" t="s">
        <v>22</v>
      </c>
      <c r="C11" s="139" t="s">
        <v>23</v>
      </c>
      <c r="D11"/>
    </row>
    <row r="12" spans="1:4" ht="24.75" customHeight="1" x14ac:dyDescent="0.2">
      <c r="A12"/>
      <c r="B12" s="141" t="s">
        <v>24</v>
      </c>
      <c r="C12" s="142" t="s">
        <v>25</v>
      </c>
      <c r="D12"/>
    </row>
    <row r="13" spans="1:4" ht="24.75" customHeight="1" x14ac:dyDescent="0.2">
      <c r="A13"/>
      <c r="B13" s="141" t="s">
        <v>26</v>
      </c>
      <c r="C13" s="143"/>
      <c r="D13"/>
    </row>
    <row r="14" spans="1:4" ht="24.75" customHeight="1" x14ac:dyDescent="0.2">
      <c r="A14"/>
      <c r="B14" s="144" t="s">
        <v>27</v>
      </c>
      <c r="C14" s="143"/>
      <c r="D14"/>
    </row>
    <row r="15" spans="1:4" ht="24.75" customHeight="1" x14ac:dyDescent="0.2">
      <c r="A15"/>
      <c r="B15" s="145" t="s">
        <v>28</v>
      </c>
      <c r="C15" s="143"/>
      <c r="D15"/>
    </row>
    <row r="16" spans="1:4" ht="24.75" customHeight="1" x14ac:dyDescent="0.25">
      <c r="A16"/>
      <c r="C16"/>
      <c r="D16"/>
    </row>
    <row r="17" spans="1:4" ht="24.75" customHeight="1" x14ac:dyDescent="0.25">
      <c r="A17"/>
      <c r="C17"/>
      <c r="D17"/>
    </row>
    <row r="18" spans="1:4" ht="24.75" customHeight="1" x14ac:dyDescent="0.25">
      <c r="A18"/>
      <c r="C18"/>
      <c r="D18"/>
    </row>
    <row r="19" spans="1:4" ht="24.75" customHeight="1" x14ac:dyDescent="0.25">
      <c r="A19"/>
      <c r="C19"/>
      <c r="D19"/>
    </row>
    <row r="20" spans="1:4" ht="24.75" customHeight="1" x14ac:dyDescent="0.25">
      <c r="A20"/>
      <c r="C20"/>
      <c r="D20"/>
    </row>
    <row r="21" spans="1:4" ht="24.75" customHeight="1" x14ac:dyDescent="0.25">
      <c r="A21"/>
      <c r="C21"/>
      <c r="D21"/>
    </row>
    <row r="22" spans="1:4" ht="24.75" customHeight="1" x14ac:dyDescent="0.25">
      <c r="A22"/>
      <c r="C22"/>
      <c r="D22"/>
    </row>
  </sheetData>
  <sheetProtection formatCells="0" formatColumns="0" formatRows="0"/>
  <mergeCells count="1">
    <mergeCell ref="B2:C2"/>
  </mergeCells>
  <phoneticPr fontId="29" type="noConversion"/>
  <hyperlinks>
    <hyperlink ref="B5" location="'1'!A1" display="（1）部门收支总体情况表" xr:uid="{00000000-0004-0000-0100-000000000000}"/>
    <hyperlink ref="B6" location="'2'!A1" display="（2）部门收入总体情况表" xr:uid="{00000000-0004-0000-0100-000001000000}"/>
    <hyperlink ref="B7" location="'3'!A1" display="（3）部门支出总体情况表" xr:uid="{00000000-0004-0000-0100-000002000000}"/>
    <hyperlink ref="B8" location="'4'!A1" display="（4）财政拨款收支总体情况表" xr:uid="{00000000-0004-0000-0100-000003000000}"/>
    <hyperlink ref="B9" location="'5'!A1" display="（5）财政拨款支出表" xr:uid="{00000000-0004-0000-0100-000004000000}"/>
    <hyperlink ref="B10" location="'6'!A1" display="（6）一般公共预算支出情况表" xr:uid="{00000000-0004-0000-0100-000005000000}"/>
    <hyperlink ref="B11" location="'7'!A1" display="（7）一般公共预算基本支出情况表" xr:uid="{00000000-0004-0000-0100-000006000000}"/>
    <hyperlink ref="B12" location="'8'!A1" display="（8）一般公共预算“三公”经费、会议费、培训费安排表" xr:uid="{00000000-0004-0000-0100-000007000000}"/>
    <hyperlink ref="B13" location="'9'!A1" display="（9）一般公共预算机关运行经费" xr:uid="{00000000-0004-0000-0100-000008000000}"/>
    <hyperlink ref="B14" location="'10'!A1" display="（10）政府性基金预算支出情况表" xr:uid="{00000000-0004-0000-0100-000009000000}"/>
    <hyperlink ref="B15" location="'11'!A1" display="（11）部门预算项目支出绩效目标表" xr:uid="{00000000-0004-0000-0100-00000A000000}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5"/>
  <sheetViews>
    <sheetView showGridLines="0" showZeros="0" workbookViewId="0">
      <selection activeCell="D6" sqref="D6"/>
    </sheetView>
  </sheetViews>
  <sheetFormatPr defaultColWidth="9.140625" defaultRowHeight="12.75" customHeight="1" x14ac:dyDescent="0.25"/>
  <cols>
    <col min="1" max="1" width="29.7109375" style="99" customWidth="1"/>
    <col min="2" max="2" width="17.5703125" style="99" customWidth="1"/>
    <col min="3" max="3" width="28.5703125" style="99" customWidth="1"/>
    <col min="4" max="4" width="15.5703125" style="99" customWidth="1"/>
    <col min="5" max="5" width="31.28515625" style="99" customWidth="1"/>
    <col min="6" max="16384" width="9.140625" style="100"/>
  </cols>
  <sheetData>
    <row r="1" spans="1:5" ht="24.75" customHeight="1" x14ac:dyDescent="0.25">
      <c r="A1" s="101" t="s">
        <v>29</v>
      </c>
    </row>
    <row r="2" spans="1:5" ht="24.75" customHeight="1" x14ac:dyDescent="0.25">
      <c r="A2" s="171" t="s">
        <v>30</v>
      </c>
      <c r="B2" s="171"/>
      <c r="C2" s="171"/>
      <c r="D2" s="171"/>
    </row>
    <row r="3" spans="1:5" ht="24.75" customHeight="1" x14ac:dyDescent="0.25">
      <c r="A3" s="102"/>
      <c r="B3" s="103"/>
      <c r="C3" s="104"/>
      <c r="D3" s="105" t="s">
        <v>31</v>
      </c>
    </row>
    <row r="4" spans="1:5" ht="24.75" customHeight="1" x14ac:dyDescent="0.25">
      <c r="A4" s="172" t="s">
        <v>32</v>
      </c>
      <c r="B4" s="173"/>
      <c r="C4" s="173" t="s">
        <v>33</v>
      </c>
      <c r="D4" s="174"/>
    </row>
    <row r="5" spans="1:5" ht="24.75" customHeight="1" x14ac:dyDescent="0.25">
      <c r="A5" s="106" t="s">
        <v>34</v>
      </c>
      <c r="B5" s="107" t="s">
        <v>35</v>
      </c>
      <c r="C5" s="107" t="s">
        <v>34</v>
      </c>
      <c r="D5" s="108" t="s">
        <v>35</v>
      </c>
    </row>
    <row r="6" spans="1:5" s="98" customFormat="1" ht="24.75" customHeight="1" x14ac:dyDescent="0.25">
      <c r="A6" s="109" t="s">
        <v>36</v>
      </c>
      <c r="B6" s="110">
        <v>1236.6099999999999</v>
      </c>
      <c r="C6" s="111" t="s">
        <v>37</v>
      </c>
      <c r="D6" s="112">
        <v>1056.68</v>
      </c>
      <c r="E6" s="113"/>
    </row>
    <row r="7" spans="1:5" s="98" customFormat="1" ht="24.75" customHeight="1" x14ac:dyDescent="0.25">
      <c r="A7" s="109" t="s">
        <v>38</v>
      </c>
      <c r="B7" s="114">
        <v>0</v>
      </c>
      <c r="C7" s="111" t="s">
        <v>39</v>
      </c>
      <c r="D7" s="112">
        <v>0</v>
      </c>
      <c r="E7" s="113"/>
    </row>
    <row r="8" spans="1:5" s="98" customFormat="1" ht="24.75" customHeight="1" x14ac:dyDescent="0.25">
      <c r="A8" s="115" t="s">
        <v>40</v>
      </c>
      <c r="B8" s="114">
        <v>0</v>
      </c>
      <c r="C8" s="111" t="s">
        <v>41</v>
      </c>
      <c r="D8" s="112">
        <v>0</v>
      </c>
      <c r="E8" s="113"/>
    </row>
    <row r="9" spans="1:5" s="98" customFormat="1" ht="24.75" customHeight="1" x14ac:dyDescent="0.25">
      <c r="A9" s="109" t="s">
        <v>42</v>
      </c>
      <c r="B9" s="114">
        <v>0</v>
      </c>
      <c r="C9" s="111" t="s">
        <v>43</v>
      </c>
      <c r="D9" s="112">
        <v>0</v>
      </c>
      <c r="E9" s="113"/>
    </row>
    <row r="10" spans="1:5" s="98" customFormat="1" ht="24.75" customHeight="1" x14ac:dyDescent="0.25">
      <c r="A10" s="109" t="s">
        <v>44</v>
      </c>
      <c r="B10" s="114">
        <v>0</v>
      </c>
      <c r="C10" s="111" t="s">
        <v>45</v>
      </c>
      <c r="D10" s="112">
        <v>0</v>
      </c>
      <c r="E10" s="113"/>
    </row>
    <row r="11" spans="1:5" s="98" customFormat="1" ht="24.75" customHeight="1" x14ac:dyDescent="0.25">
      <c r="A11" s="115" t="s">
        <v>46</v>
      </c>
      <c r="B11" s="114">
        <v>0</v>
      </c>
      <c r="C11" s="111" t="s">
        <v>47</v>
      </c>
      <c r="D11" s="116">
        <v>0</v>
      </c>
      <c r="E11" s="113"/>
    </row>
    <row r="12" spans="1:5" s="98" customFormat="1" ht="24.75" customHeight="1" x14ac:dyDescent="0.25">
      <c r="A12" s="115" t="s">
        <v>48</v>
      </c>
      <c r="B12" s="114">
        <v>0</v>
      </c>
      <c r="C12" s="111" t="s">
        <v>49</v>
      </c>
      <c r="D12" s="117">
        <v>0</v>
      </c>
      <c r="E12" s="113"/>
    </row>
    <row r="13" spans="1:5" s="98" customFormat="1" ht="24.75" customHeight="1" x14ac:dyDescent="0.25">
      <c r="A13" s="109" t="s">
        <v>50</v>
      </c>
      <c r="B13" s="114">
        <v>0</v>
      </c>
      <c r="C13" s="111" t="s">
        <v>51</v>
      </c>
      <c r="D13" s="118">
        <v>78.150000000000006</v>
      </c>
      <c r="E13" s="113"/>
    </row>
    <row r="14" spans="1:5" s="98" customFormat="1" ht="24.75" customHeight="1" x14ac:dyDescent="0.25">
      <c r="A14" s="109" t="s">
        <v>52</v>
      </c>
      <c r="B14" s="114">
        <v>0</v>
      </c>
      <c r="C14" s="111" t="s">
        <v>53</v>
      </c>
      <c r="D14" s="118">
        <v>0</v>
      </c>
      <c r="E14" s="113"/>
    </row>
    <row r="15" spans="1:5" s="98" customFormat="1" ht="24.75" customHeight="1" x14ac:dyDescent="0.25">
      <c r="A15" s="115"/>
      <c r="B15" s="111"/>
      <c r="C15" s="111" t="s">
        <v>54</v>
      </c>
      <c r="D15" s="118">
        <v>48.36</v>
      </c>
      <c r="E15" s="113"/>
    </row>
    <row r="16" spans="1:5" s="98" customFormat="1" ht="24.75" customHeight="1" x14ac:dyDescent="0.25">
      <c r="A16" s="115"/>
      <c r="B16" s="111"/>
      <c r="C16" s="111" t="s">
        <v>55</v>
      </c>
      <c r="D16" s="118">
        <v>0</v>
      </c>
      <c r="E16" s="113"/>
    </row>
    <row r="17" spans="1:5" s="98" customFormat="1" ht="24.75" customHeight="1" x14ac:dyDescent="0.25">
      <c r="A17" s="109"/>
      <c r="B17" s="111"/>
      <c r="C17" s="111" t="s">
        <v>56</v>
      </c>
      <c r="D17" s="118">
        <v>0</v>
      </c>
      <c r="E17" s="113"/>
    </row>
    <row r="18" spans="1:5" s="98" customFormat="1" ht="24.75" customHeight="1" x14ac:dyDescent="0.25">
      <c r="A18" s="109"/>
      <c r="B18" s="111"/>
      <c r="C18" s="111" t="s">
        <v>57</v>
      </c>
      <c r="D18" s="118">
        <v>0</v>
      </c>
      <c r="E18" s="113"/>
    </row>
    <row r="19" spans="1:5" s="98" customFormat="1" ht="24.75" customHeight="1" x14ac:dyDescent="0.25">
      <c r="A19" s="109"/>
      <c r="B19" s="111"/>
      <c r="C19" s="111" t="s">
        <v>58</v>
      </c>
      <c r="D19" s="118">
        <v>0</v>
      </c>
      <c r="E19" s="113"/>
    </row>
    <row r="20" spans="1:5" s="98" customFormat="1" ht="24.75" customHeight="1" x14ac:dyDescent="0.25">
      <c r="A20" s="109"/>
      <c r="B20" s="111"/>
      <c r="C20" s="111" t="s">
        <v>59</v>
      </c>
      <c r="D20" s="118">
        <v>0</v>
      </c>
      <c r="E20" s="113"/>
    </row>
    <row r="21" spans="1:5" s="98" customFormat="1" ht="24.75" customHeight="1" x14ac:dyDescent="0.25">
      <c r="A21" s="109"/>
      <c r="B21" s="111"/>
      <c r="C21" s="111" t="s">
        <v>60</v>
      </c>
      <c r="D21" s="118">
        <v>0</v>
      </c>
      <c r="E21" s="113"/>
    </row>
    <row r="22" spans="1:5" s="98" customFormat="1" ht="24.75" customHeight="1" x14ac:dyDescent="0.25">
      <c r="A22" s="109"/>
      <c r="B22" s="111"/>
      <c r="C22" s="111" t="s">
        <v>61</v>
      </c>
      <c r="D22" s="118">
        <v>0</v>
      </c>
      <c r="E22" s="113"/>
    </row>
    <row r="23" spans="1:5" s="98" customFormat="1" ht="24.75" customHeight="1" x14ac:dyDescent="0.25">
      <c r="A23" s="109"/>
      <c r="B23" s="111"/>
      <c r="C23" s="111" t="s">
        <v>62</v>
      </c>
      <c r="D23" s="118">
        <v>0</v>
      </c>
      <c r="E23" s="113"/>
    </row>
    <row r="24" spans="1:5" s="98" customFormat="1" ht="24.75" customHeight="1" x14ac:dyDescent="0.25">
      <c r="A24" s="109"/>
      <c r="B24" s="111"/>
      <c r="C24" s="111" t="s">
        <v>63</v>
      </c>
      <c r="D24" s="118">
        <v>0</v>
      </c>
      <c r="E24" s="113"/>
    </row>
    <row r="25" spans="1:5" s="98" customFormat="1" ht="24.75" customHeight="1" x14ac:dyDescent="0.25">
      <c r="A25" s="109"/>
      <c r="B25" s="111"/>
      <c r="C25" s="111" t="s">
        <v>64</v>
      </c>
      <c r="D25" s="118">
        <v>53.42</v>
      </c>
      <c r="E25" s="113"/>
    </row>
    <row r="26" spans="1:5" s="98" customFormat="1" ht="24.75" customHeight="1" x14ac:dyDescent="0.25">
      <c r="A26" s="109"/>
      <c r="B26" s="111"/>
      <c r="C26" s="111" t="s">
        <v>65</v>
      </c>
      <c r="D26" s="118">
        <v>0</v>
      </c>
      <c r="E26" s="113"/>
    </row>
    <row r="27" spans="1:5" s="98" customFormat="1" ht="24.75" customHeight="1" x14ac:dyDescent="0.25">
      <c r="A27" s="109"/>
      <c r="B27" s="111"/>
      <c r="C27" s="111" t="s">
        <v>66</v>
      </c>
      <c r="D27" s="118"/>
      <c r="E27" s="113"/>
    </row>
    <row r="28" spans="1:5" s="98" customFormat="1" ht="24.75" customHeight="1" x14ac:dyDescent="0.25">
      <c r="A28" s="109"/>
      <c r="B28" s="111"/>
      <c r="C28" s="111" t="s">
        <v>67</v>
      </c>
      <c r="D28" s="118">
        <v>0</v>
      </c>
      <c r="E28" s="113"/>
    </row>
    <row r="29" spans="1:5" s="98" customFormat="1" ht="24.75" customHeight="1" x14ac:dyDescent="0.25">
      <c r="A29" s="109"/>
      <c r="B29" s="111"/>
      <c r="C29" s="111" t="s">
        <v>68</v>
      </c>
      <c r="D29" s="118">
        <v>0</v>
      </c>
      <c r="E29" s="113"/>
    </row>
    <row r="30" spans="1:5" s="98" customFormat="1" ht="24.75" customHeight="1" x14ac:dyDescent="0.25">
      <c r="A30" s="109"/>
      <c r="B30" s="111"/>
      <c r="C30" s="111" t="s">
        <v>69</v>
      </c>
      <c r="D30" s="118">
        <v>0</v>
      </c>
      <c r="E30" s="113"/>
    </row>
    <row r="31" spans="1:5" s="98" customFormat="1" ht="24.75" customHeight="1" x14ac:dyDescent="0.25">
      <c r="A31" s="109"/>
      <c r="B31" s="111"/>
      <c r="C31" s="111" t="s">
        <v>70</v>
      </c>
      <c r="D31" s="118">
        <v>0</v>
      </c>
      <c r="E31" s="113"/>
    </row>
    <row r="32" spans="1:5" s="98" customFormat="1" ht="24.75" customHeight="1" x14ac:dyDescent="0.25">
      <c r="A32" s="109"/>
      <c r="B32" s="111"/>
      <c r="C32" s="111" t="s">
        <v>71</v>
      </c>
      <c r="D32" s="118">
        <v>0</v>
      </c>
      <c r="E32" s="113"/>
    </row>
    <row r="33" spans="1:5" s="98" customFormat="1" ht="24.75" customHeight="1" x14ac:dyDescent="0.25">
      <c r="A33" s="109"/>
      <c r="B33" s="111"/>
      <c r="C33" s="111" t="s">
        <v>72</v>
      </c>
      <c r="D33" s="118">
        <v>0</v>
      </c>
      <c r="E33" s="113"/>
    </row>
    <row r="34" spans="1:5" s="98" customFormat="1" ht="24.75" customHeight="1" x14ac:dyDescent="0.25">
      <c r="A34" s="109"/>
      <c r="B34" s="111"/>
      <c r="C34" s="111" t="s">
        <v>73</v>
      </c>
      <c r="D34" s="118">
        <v>0</v>
      </c>
      <c r="E34" s="113"/>
    </row>
    <row r="35" spans="1:5" ht="24.75" customHeight="1" x14ac:dyDescent="0.25">
      <c r="A35" s="119"/>
      <c r="B35" s="120"/>
      <c r="C35" s="120"/>
      <c r="D35" s="121"/>
    </row>
    <row r="36" spans="1:5" ht="24.75" customHeight="1" x14ac:dyDescent="0.25">
      <c r="A36" s="119"/>
      <c r="B36" s="120"/>
      <c r="C36" s="120"/>
      <c r="D36" s="121"/>
    </row>
    <row r="37" spans="1:5" s="98" customFormat="1" ht="24.75" customHeight="1" x14ac:dyDescent="0.25">
      <c r="A37" s="122" t="s">
        <v>74</v>
      </c>
      <c r="B37" s="114">
        <f>SUM(B6:B14)</f>
        <v>1236.6099999999999</v>
      </c>
      <c r="C37" s="123" t="s">
        <v>75</v>
      </c>
      <c r="D37" s="116">
        <f>SUM(D6:D34)</f>
        <v>1236.6100000000001</v>
      </c>
      <c r="E37" s="113"/>
    </row>
    <row r="38" spans="1:5" ht="24.75" customHeight="1" x14ac:dyDescent="0.25">
      <c r="A38" s="124"/>
      <c r="B38" s="120"/>
      <c r="C38" s="125"/>
      <c r="D38" s="121"/>
    </row>
    <row r="39" spans="1:5" ht="24.75" customHeight="1" x14ac:dyDescent="0.25">
      <c r="A39" s="124"/>
      <c r="B39" s="120"/>
      <c r="C39" s="125"/>
      <c r="D39" s="121"/>
    </row>
    <row r="40" spans="1:5" s="98" customFormat="1" ht="24.75" customHeight="1" x14ac:dyDescent="0.25">
      <c r="A40" s="109" t="s">
        <v>76</v>
      </c>
      <c r="B40" s="126" t="s">
        <v>77</v>
      </c>
      <c r="C40" s="111" t="s">
        <v>78</v>
      </c>
      <c r="D40" s="116">
        <v>0</v>
      </c>
      <c r="E40" s="113"/>
    </row>
    <row r="41" spans="1:5" s="98" customFormat="1" ht="24.75" customHeight="1" x14ac:dyDescent="0.25">
      <c r="A41" s="109" t="s">
        <v>79</v>
      </c>
      <c r="B41" s="127">
        <v>0</v>
      </c>
      <c r="C41" s="111"/>
      <c r="D41" s="128"/>
      <c r="E41" s="113"/>
    </row>
    <row r="42" spans="1:5" ht="24.75" customHeight="1" x14ac:dyDescent="0.25">
      <c r="A42" s="100"/>
      <c r="B42" s="129"/>
      <c r="C42" s="130"/>
      <c r="D42" s="121"/>
    </row>
    <row r="43" spans="1:5" ht="24.75" customHeight="1" x14ac:dyDescent="0.25">
      <c r="A43" s="131"/>
      <c r="B43" s="129"/>
      <c r="C43" s="130"/>
      <c r="D43" s="121"/>
    </row>
    <row r="44" spans="1:5" s="98" customFormat="1" ht="24.75" customHeight="1" x14ac:dyDescent="0.25">
      <c r="A44" s="122" t="s">
        <v>80</v>
      </c>
      <c r="B44" s="132">
        <v>1236.6099999999999</v>
      </c>
      <c r="C44" s="133" t="s">
        <v>81</v>
      </c>
      <c r="D44" s="134">
        <f>D40+D37</f>
        <v>1236.6100000000001</v>
      </c>
      <c r="E44" s="113"/>
    </row>
    <row r="45" spans="1:5" ht="27" customHeight="1" x14ac:dyDescent="0.25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phoneticPr fontId="29" type="noConversion"/>
  <hyperlinks>
    <hyperlink ref="A1" location="目录!A1" display="返回" xr:uid="{00000000-0004-0000-0200-000000000000}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39"/>
  <sheetViews>
    <sheetView showGridLines="0" showZeros="0" workbookViewId="0">
      <selection activeCell="E13" sqref="E13"/>
    </sheetView>
  </sheetViews>
  <sheetFormatPr defaultColWidth="9" defaultRowHeight="12.75" customHeight="1" x14ac:dyDescent="0.25"/>
  <cols>
    <col min="1" max="1" width="44.85546875" style="2" customWidth="1"/>
    <col min="2" max="2" width="29.85546875" style="2" customWidth="1"/>
    <col min="3" max="3" width="31.28515625" style="2" customWidth="1"/>
  </cols>
  <sheetData>
    <row r="1" spans="1:3" ht="24.75" customHeight="1" x14ac:dyDescent="0.25">
      <c r="A1" s="11" t="s">
        <v>29</v>
      </c>
    </row>
    <row r="2" spans="1:3" ht="24.75" customHeight="1" x14ac:dyDescent="0.25">
      <c r="A2" s="170" t="s">
        <v>82</v>
      </c>
      <c r="B2" s="170"/>
    </row>
    <row r="3" spans="1:3" ht="24.75" customHeight="1" x14ac:dyDescent="0.25">
      <c r="A3" s="92"/>
      <c r="B3" s="93"/>
    </row>
    <row r="4" spans="1:3" ht="24" customHeight="1" x14ac:dyDescent="0.25">
      <c r="A4" s="94" t="s">
        <v>34</v>
      </c>
      <c r="B4" s="95" t="s">
        <v>35</v>
      </c>
    </row>
    <row r="5" spans="1:3" s="1" customFormat="1" ht="24.75" customHeight="1" x14ac:dyDescent="0.25">
      <c r="A5" s="96" t="s">
        <v>36</v>
      </c>
      <c r="B5" s="97">
        <v>1236.6099999999999</v>
      </c>
      <c r="C5" s="7"/>
    </row>
    <row r="6" spans="1:3" ht="24.75" customHeight="1" x14ac:dyDescent="0.25">
      <c r="A6" s="96" t="s">
        <v>83</v>
      </c>
      <c r="B6" s="97"/>
    </row>
    <row r="7" spans="1:3" ht="24.75" customHeight="1" x14ac:dyDescent="0.25">
      <c r="A7" s="96" t="s">
        <v>84</v>
      </c>
      <c r="B7" s="97"/>
    </row>
    <row r="8" spans="1:3" ht="24.75" customHeight="1" x14ac:dyDescent="0.25">
      <c r="A8" s="96" t="s">
        <v>85</v>
      </c>
      <c r="B8" s="97"/>
    </row>
    <row r="9" spans="1:3" ht="24.75" customHeight="1" x14ac:dyDescent="0.25">
      <c r="A9" s="96" t="s">
        <v>86</v>
      </c>
      <c r="B9" s="97"/>
    </row>
    <row r="10" spans="1:3" ht="24.75" customHeight="1" x14ac:dyDescent="0.25">
      <c r="A10" s="96" t="s">
        <v>87</v>
      </c>
      <c r="B10" s="97"/>
    </row>
    <row r="11" spans="1:3" ht="24.75" customHeight="1" x14ac:dyDescent="0.25">
      <c r="A11" s="96" t="s">
        <v>88</v>
      </c>
      <c r="B11" s="97"/>
    </row>
    <row r="12" spans="1:3" ht="24.75" customHeight="1" x14ac:dyDescent="0.25">
      <c r="A12" s="96" t="s">
        <v>38</v>
      </c>
      <c r="B12" s="97">
        <v>0</v>
      </c>
    </row>
    <row r="13" spans="1:3" ht="24.75" customHeight="1" x14ac:dyDescent="0.25">
      <c r="A13" s="96" t="s">
        <v>40</v>
      </c>
      <c r="B13" s="97">
        <v>0</v>
      </c>
    </row>
    <row r="14" spans="1:3" ht="24.75" customHeight="1" x14ac:dyDescent="0.25">
      <c r="A14" s="96" t="s">
        <v>42</v>
      </c>
      <c r="B14" s="97">
        <v>0</v>
      </c>
    </row>
    <row r="15" spans="1:3" ht="24.75" customHeight="1" x14ac:dyDescent="0.25">
      <c r="A15" s="96" t="s">
        <v>44</v>
      </c>
      <c r="B15" s="97">
        <v>0</v>
      </c>
    </row>
    <row r="16" spans="1:3" ht="24.75" customHeight="1" x14ac:dyDescent="0.25">
      <c r="A16" s="96" t="s">
        <v>46</v>
      </c>
      <c r="B16" s="97">
        <v>0</v>
      </c>
    </row>
    <row r="17" spans="1:2" ht="24.75" customHeight="1" x14ac:dyDescent="0.25">
      <c r="A17" s="96" t="s">
        <v>48</v>
      </c>
      <c r="B17" s="97">
        <v>0</v>
      </c>
    </row>
    <row r="18" spans="1:2" ht="24.75" customHeight="1" x14ac:dyDescent="0.25">
      <c r="A18" s="96" t="s">
        <v>50</v>
      </c>
      <c r="B18" s="97">
        <v>0</v>
      </c>
    </row>
    <row r="19" spans="1:2" ht="24.75" customHeight="1" x14ac:dyDescent="0.25">
      <c r="A19" s="96" t="s">
        <v>52</v>
      </c>
      <c r="B19" s="97">
        <v>0</v>
      </c>
    </row>
    <row r="20" spans="1:2" ht="24.75" customHeight="1" x14ac:dyDescent="0.25">
      <c r="A20" s="96" t="s">
        <v>89</v>
      </c>
      <c r="B20" s="97">
        <f>SUM(B5,B12:B19)</f>
        <v>1236.6099999999999</v>
      </c>
    </row>
    <row r="21" spans="1:2" ht="24.75" customHeight="1" x14ac:dyDescent="0.25">
      <c r="A21" s="96" t="s">
        <v>90</v>
      </c>
      <c r="B21" s="97">
        <v>0</v>
      </c>
    </row>
    <row r="22" spans="1:2" ht="24.75" customHeight="1" x14ac:dyDescent="0.25">
      <c r="A22" s="96" t="s">
        <v>90</v>
      </c>
      <c r="B22" s="97">
        <v>0</v>
      </c>
    </row>
    <row r="23" spans="1:2" ht="24.75" customHeight="1" x14ac:dyDescent="0.25">
      <c r="A23" s="96" t="s">
        <v>90</v>
      </c>
      <c r="B23" s="97">
        <v>0</v>
      </c>
    </row>
    <row r="24" spans="1:2" ht="24.75" customHeight="1" x14ac:dyDescent="0.25">
      <c r="A24" s="96" t="s">
        <v>90</v>
      </c>
      <c r="B24" s="97">
        <v>0</v>
      </c>
    </row>
    <row r="25" spans="1:2" ht="24.75" customHeight="1" x14ac:dyDescent="0.25">
      <c r="A25" s="96" t="s">
        <v>90</v>
      </c>
      <c r="B25" s="97">
        <v>0</v>
      </c>
    </row>
    <row r="26" spans="1:2" ht="24.75" customHeight="1" x14ac:dyDescent="0.25">
      <c r="A26" s="96" t="s">
        <v>76</v>
      </c>
      <c r="B26" s="97">
        <f>SUM(B27,B31,B32)</f>
        <v>0</v>
      </c>
    </row>
    <row r="27" spans="1:2" ht="24.75" customHeight="1" x14ac:dyDescent="0.25">
      <c r="A27" s="96" t="s">
        <v>91</v>
      </c>
      <c r="B27" s="97">
        <f>SUM(B28:B30)</f>
        <v>0</v>
      </c>
    </row>
    <row r="28" spans="1:2" ht="24.75" customHeight="1" x14ac:dyDescent="0.25">
      <c r="A28" s="96" t="s">
        <v>92</v>
      </c>
      <c r="B28" s="97"/>
    </row>
    <row r="29" spans="1:2" ht="24.75" customHeight="1" x14ac:dyDescent="0.25">
      <c r="A29" s="96" t="s">
        <v>93</v>
      </c>
      <c r="B29" s="97">
        <v>0</v>
      </c>
    </row>
    <row r="30" spans="1:2" ht="24.75" customHeight="1" x14ac:dyDescent="0.25">
      <c r="A30" s="96" t="s">
        <v>94</v>
      </c>
      <c r="B30" s="97">
        <v>0</v>
      </c>
    </row>
    <row r="31" spans="1:2" ht="24.75" customHeight="1" x14ac:dyDescent="0.25">
      <c r="A31" s="96" t="s">
        <v>95</v>
      </c>
      <c r="B31" s="97">
        <v>0</v>
      </c>
    </row>
    <row r="32" spans="1:2" ht="24.75" customHeight="1" x14ac:dyDescent="0.25">
      <c r="A32" s="96" t="s">
        <v>96</v>
      </c>
      <c r="B32" s="97">
        <v>0</v>
      </c>
    </row>
    <row r="33" spans="1:2" ht="24.75" customHeight="1" x14ac:dyDescent="0.25">
      <c r="A33" s="96" t="s">
        <v>79</v>
      </c>
      <c r="B33" s="97">
        <f>SUM(B34,B38)</f>
        <v>0</v>
      </c>
    </row>
    <row r="34" spans="1:2" ht="24.75" customHeight="1" x14ac:dyDescent="0.25">
      <c r="A34" s="96" t="s">
        <v>97</v>
      </c>
      <c r="B34" s="97">
        <f>SUM(B35:B37)</f>
        <v>0</v>
      </c>
    </row>
    <row r="35" spans="1:2" ht="24.75" customHeight="1" x14ac:dyDescent="0.25">
      <c r="A35" s="96" t="s">
        <v>98</v>
      </c>
      <c r="B35" s="97">
        <v>0</v>
      </c>
    </row>
    <row r="36" spans="1:2" ht="24.75" customHeight="1" x14ac:dyDescent="0.25">
      <c r="A36" s="96" t="s">
        <v>99</v>
      </c>
      <c r="B36" s="97">
        <v>0</v>
      </c>
    </row>
    <row r="37" spans="1:2" ht="24.75" customHeight="1" x14ac:dyDescent="0.25">
      <c r="A37" s="96" t="s">
        <v>100</v>
      </c>
      <c r="B37" s="97">
        <v>0</v>
      </c>
    </row>
    <row r="38" spans="1:2" ht="24.75" customHeight="1" x14ac:dyDescent="0.25">
      <c r="A38" s="96" t="s">
        <v>101</v>
      </c>
      <c r="B38" s="97">
        <v>0</v>
      </c>
    </row>
    <row r="39" spans="1:2" ht="24.75" customHeight="1" x14ac:dyDescent="0.25">
      <c r="A39" s="96" t="s">
        <v>102</v>
      </c>
      <c r="B39" s="97">
        <f>SUM(B20,B26,B33)</f>
        <v>1236.6099999999999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phoneticPr fontId="29" type="noConversion"/>
  <hyperlinks>
    <hyperlink ref="A1" location="目录!A1" display="返回" xr:uid="{00000000-0004-0000-0300-000000000000}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8"/>
  <sheetViews>
    <sheetView showGridLines="0" showZeros="0" workbookViewId="0">
      <selection activeCell="A5" sqref="A5"/>
    </sheetView>
  </sheetViews>
  <sheetFormatPr defaultColWidth="9" defaultRowHeight="12.75" customHeight="1" x14ac:dyDescent="0.25"/>
  <cols>
    <col min="1" max="1" width="28.28515625" style="2" customWidth="1"/>
    <col min="2" max="4" width="15.28515625" style="2" customWidth="1"/>
    <col min="5" max="5" width="16.28515625" style="2" customWidth="1"/>
    <col min="6" max="7" width="6.85546875" style="2" customWidth="1"/>
  </cols>
  <sheetData>
    <row r="1" spans="1:7" ht="24.75" customHeight="1" x14ac:dyDescent="0.25">
      <c r="A1" s="11" t="s">
        <v>29</v>
      </c>
    </row>
    <row r="2" spans="1:7" ht="24.75" customHeight="1" x14ac:dyDescent="0.25">
      <c r="A2" s="175" t="s">
        <v>103</v>
      </c>
      <c r="B2" s="175"/>
      <c r="C2" s="175"/>
      <c r="D2" s="175"/>
      <c r="E2" s="175"/>
    </row>
    <row r="3" spans="1:7" ht="24.75" customHeight="1" x14ac:dyDescent="0.25">
      <c r="A3" s="75"/>
      <c r="B3" s="75"/>
      <c r="E3" s="4" t="s">
        <v>31</v>
      </c>
    </row>
    <row r="4" spans="1:7" ht="24.75" customHeight="1" x14ac:dyDescent="0.25">
      <c r="A4" s="13" t="s">
        <v>104</v>
      </c>
      <c r="B4" s="13" t="s">
        <v>105</v>
      </c>
      <c r="C4" s="14" t="s">
        <v>106</v>
      </c>
      <c r="D4" s="15" t="s">
        <v>107</v>
      </c>
      <c r="E4" s="86" t="s">
        <v>108</v>
      </c>
    </row>
    <row r="5" spans="1:7" ht="24.75" customHeight="1" x14ac:dyDescent="0.25">
      <c r="A5" s="13" t="s">
        <v>109</v>
      </c>
      <c r="B5" s="13">
        <v>1</v>
      </c>
      <c r="C5" s="14">
        <v>2</v>
      </c>
      <c r="D5" s="15">
        <v>3</v>
      </c>
      <c r="E5" s="87">
        <v>4</v>
      </c>
    </row>
    <row r="6" spans="1:7" s="1" customFormat="1" ht="29.25" customHeight="1" x14ac:dyDescent="0.25">
      <c r="A6" s="56" t="s">
        <v>110</v>
      </c>
      <c r="B6" s="41">
        <f>SUM(C6:E6)</f>
        <v>1236.6099999999999</v>
      </c>
      <c r="C6" s="57">
        <f>C7</f>
        <v>917.81</v>
      </c>
      <c r="D6" s="65">
        <f>D9</f>
        <v>318.8</v>
      </c>
      <c r="E6" s="58"/>
      <c r="F6" s="7"/>
      <c r="G6" s="7"/>
    </row>
    <row r="7" spans="1:7" s="85" customFormat="1" ht="29.25" customHeight="1" x14ac:dyDescent="0.25">
      <c r="A7" s="49" t="s">
        <v>111</v>
      </c>
      <c r="B7" s="88">
        <f>C7</f>
        <v>917.81</v>
      </c>
      <c r="C7" s="50">
        <f>C8</f>
        <v>917.81</v>
      </c>
      <c r="D7" s="55"/>
      <c r="E7" s="51"/>
      <c r="F7" s="89"/>
      <c r="G7" s="89"/>
    </row>
    <row r="8" spans="1:7" s="85" customFormat="1" ht="29.25" customHeight="1" x14ac:dyDescent="0.25">
      <c r="A8" s="49" t="s">
        <v>112</v>
      </c>
      <c r="B8" s="88">
        <f>C8</f>
        <v>917.81</v>
      </c>
      <c r="C8" s="50">
        <v>917.81</v>
      </c>
      <c r="D8" s="55"/>
      <c r="E8" s="51"/>
      <c r="F8" s="89"/>
      <c r="G8" s="89"/>
    </row>
    <row r="9" spans="1:7" s="85" customFormat="1" ht="29.25" customHeight="1" x14ac:dyDescent="0.25">
      <c r="A9" s="53" t="s">
        <v>113</v>
      </c>
      <c r="B9" s="90">
        <f>D9+C9</f>
        <v>1068.19</v>
      </c>
      <c r="C9" s="54">
        <v>749.39</v>
      </c>
      <c r="D9" s="55">
        <v>318.8</v>
      </c>
      <c r="E9" s="51"/>
      <c r="F9" s="89"/>
      <c r="G9" s="89"/>
    </row>
    <row r="10" spans="1:7" ht="29.25" customHeight="1" x14ac:dyDescent="0.25">
      <c r="A10" s="56" t="s">
        <v>114</v>
      </c>
      <c r="B10" s="41">
        <f>SUM(C10:E10)</f>
        <v>78.150000000000006</v>
      </c>
      <c r="C10" s="57">
        <f>C11+C13</f>
        <v>78.150000000000006</v>
      </c>
      <c r="D10" s="65"/>
      <c r="E10" s="58"/>
    </row>
    <row r="11" spans="1:7" ht="29.25" customHeight="1" x14ac:dyDescent="0.25">
      <c r="A11" s="56" t="s">
        <v>115</v>
      </c>
      <c r="B11" s="41">
        <f>SUM(C11:E11)</f>
        <v>72.84</v>
      </c>
      <c r="C11" s="57">
        <f>C12</f>
        <v>72.84</v>
      </c>
      <c r="D11" s="65"/>
      <c r="E11" s="58"/>
    </row>
    <row r="12" spans="1:7" ht="29.25" customHeight="1" x14ac:dyDescent="0.25">
      <c r="A12" s="56" t="s">
        <v>116</v>
      </c>
      <c r="B12" s="41">
        <f>C12</f>
        <v>72.84</v>
      </c>
      <c r="C12" s="57">
        <v>72.84</v>
      </c>
      <c r="D12" s="65"/>
      <c r="E12" s="58"/>
    </row>
    <row r="13" spans="1:7" ht="29.25" customHeight="1" x14ac:dyDescent="0.25">
      <c r="A13" s="56" t="s">
        <v>117</v>
      </c>
      <c r="B13" s="41">
        <f>SUM(C13:E13)</f>
        <v>5.3100000000000005</v>
      </c>
      <c r="C13" s="57">
        <f>C14+C15</f>
        <v>5.3100000000000005</v>
      </c>
      <c r="D13" s="66"/>
      <c r="E13" s="61"/>
    </row>
    <row r="14" spans="1:7" ht="29.25" customHeight="1" x14ac:dyDescent="0.25">
      <c r="A14" s="63" t="s">
        <v>118</v>
      </c>
      <c r="B14" s="91">
        <f>SUM(C14:E14)</f>
        <v>2.35</v>
      </c>
      <c r="C14" s="43">
        <v>2.35</v>
      </c>
      <c r="D14" s="66"/>
      <c r="E14" s="61"/>
    </row>
    <row r="15" spans="1:7" ht="29.25" customHeight="1" x14ac:dyDescent="0.25">
      <c r="A15" s="63" t="s">
        <v>119</v>
      </c>
      <c r="B15" s="91">
        <f>C15</f>
        <v>2.96</v>
      </c>
      <c r="C15" s="43">
        <v>2.96</v>
      </c>
      <c r="D15" s="66"/>
      <c r="E15" s="61"/>
    </row>
    <row r="16" spans="1:7" ht="29.25" customHeight="1" x14ac:dyDescent="0.25">
      <c r="A16" s="56" t="s">
        <v>120</v>
      </c>
      <c r="B16" s="41">
        <f>SUM(C16:E16)</f>
        <v>36.85</v>
      </c>
      <c r="C16" s="57">
        <f>C17</f>
        <v>36.85</v>
      </c>
      <c r="D16" s="66"/>
      <c r="E16" s="61"/>
    </row>
    <row r="17" spans="1:5" ht="29.25" customHeight="1" x14ac:dyDescent="0.25">
      <c r="A17" s="56" t="s">
        <v>121</v>
      </c>
      <c r="B17" s="41">
        <f>SUM(C17:E17)</f>
        <v>36.85</v>
      </c>
      <c r="C17" s="57">
        <f>C18</f>
        <v>36.85</v>
      </c>
      <c r="D17" s="66"/>
      <c r="E17" s="61"/>
    </row>
    <row r="18" spans="1:5" ht="29.25" customHeight="1" x14ac:dyDescent="0.25">
      <c r="A18" s="60" t="s">
        <v>122</v>
      </c>
      <c r="B18" s="91">
        <f>SUM(C18:E18)</f>
        <v>36.85</v>
      </c>
      <c r="C18" s="43">
        <v>36.85</v>
      </c>
      <c r="D18" s="65"/>
      <c r="E18" s="58"/>
    </row>
    <row r="19" spans="1:5" ht="29.25" customHeight="1" x14ac:dyDescent="0.25">
      <c r="A19" s="60" t="s">
        <v>123</v>
      </c>
      <c r="B19" s="41">
        <f>C19</f>
        <v>11.51</v>
      </c>
      <c r="C19" s="57">
        <v>11.51</v>
      </c>
      <c r="D19" s="65"/>
      <c r="E19" s="58"/>
    </row>
    <row r="20" spans="1:5" ht="29.25" customHeight="1" x14ac:dyDescent="0.25">
      <c r="A20" s="56" t="s">
        <v>124</v>
      </c>
      <c r="B20" s="41">
        <f t="shared" ref="B20:B28" si="0">SUM(C20:E20)</f>
        <v>53.42</v>
      </c>
      <c r="C20" s="57">
        <f>C21</f>
        <v>53.42</v>
      </c>
      <c r="D20" s="66"/>
      <c r="E20" s="61"/>
    </row>
    <row r="21" spans="1:5" ht="29.25" customHeight="1" x14ac:dyDescent="0.25">
      <c r="A21" s="56" t="s">
        <v>125</v>
      </c>
      <c r="B21" s="41">
        <f t="shared" si="0"/>
        <v>53.42</v>
      </c>
      <c r="C21" s="57">
        <f>C22</f>
        <v>53.42</v>
      </c>
      <c r="D21" s="66"/>
      <c r="E21" s="61"/>
    </row>
    <row r="22" spans="1:5" ht="29.25" customHeight="1" x14ac:dyDescent="0.25">
      <c r="A22" s="60" t="s">
        <v>126</v>
      </c>
      <c r="B22" s="91">
        <f t="shared" si="0"/>
        <v>53.42</v>
      </c>
      <c r="C22" s="43">
        <v>53.42</v>
      </c>
      <c r="D22" s="66"/>
      <c r="E22" s="61"/>
    </row>
    <row r="23" spans="1:5" ht="29.25" customHeight="1" x14ac:dyDescent="0.25">
      <c r="A23" s="56"/>
      <c r="B23" s="41">
        <f t="shared" si="0"/>
        <v>0</v>
      </c>
      <c r="C23" s="57"/>
      <c r="D23" s="65"/>
      <c r="E23" s="58"/>
    </row>
    <row r="24" spans="1:5" ht="29.25" customHeight="1" x14ac:dyDescent="0.25">
      <c r="A24" s="56"/>
      <c r="B24" s="41">
        <f t="shared" si="0"/>
        <v>0</v>
      </c>
      <c r="C24" s="57"/>
      <c r="D24" s="65"/>
      <c r="E24" s="58"/>
    </row>
    <row r="25" spans="1:5" ht="29.25" customHeight="1" x14ac:dyDescent="0.25">
      <c r="A25" s="60"/>
      <c r="B25" s="41">
        <f t="shared" si="0"/>
        <v>0</v>
      </c>
      <c r="C25" s="43"/>
      <c r="D25" s="66"/>
      <c r="E25" s="61"/>
    </row>
    <row r="26" spans="1:5" ht="29.25" customHeight="1" x14ac:dyDescent="0.25">
      <c r="A26" s="56"/>
      <c r="B26" s="41">
        <f t="shared" si="0"/>
        <v>0</v>
      </c>
      <c r="C26" s="57"/>
      <c r="D26" s="65"/>
      <c r="E26" s="58"/>
    </row>
    <row r="27" spans="1:5" ht="29.25" customHeight="1" x14ac:dyDescent="0.25">
      <c r="A27" s="56"/>
      <c r="B27" s="41">
        <f t="shared" si="0"/>
        <v>0</v>
      </c>
      <c r="C27" s="57"/>
      <c r="D27" s="65"/>
      <c r="E27" s="58"/>
    </row>
    <row r="28" spans="1:5" ht="29.25" customHeight="1" x14ac:dyDescent="0.25">
      <c r="A28" s="60"/>
      <c r="B28" s="41">
        <f t="shared" si="0"/>
        <v>0</v>
      </c>
      <c r="C28" s="43"/>
      <c r="D28" s="66"/>
      <c r="E28" s="61"/>
    </row>
  </sheetData>
  <sheetProtection formatCells="0" formatColumns="0" formatRows="0"/>
  <mergeCells count="1">
    <mergeCell ref="A2:E2"/>
  </mergeCells>
  <phoneticPr fontId="29" type="noConversion"/>
  <hyperlinks>
    <hyperlink ref="A1" location="目录!A1" display="返回" xr:uid="{00000000-0004-0000-04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T35"/>
  <sheetViews>
    <sheetView showGridLines="0" showZeros="0" topLeftCell="A7" workbookViewId="0">
      <selection activeCell="G27" sqref="G27"/>
    </sheetView>
  </sheetViews>
  <sheetFormatPr defaultColWidth="9" defaultRowHeight="12.75" customHeight="1" x14ac:dyDescent="0.25"/>
  <cols>
    <col min="1" max="1" width="28.5703125" style="2" customWidth="1"/>
    <col min="2" max="2" width="15.85546875" style="2" customWidth="1"/>
    <col min="3" max="3" width="31.28515625" style="2" customWidth="1"/>
    <col min="4" max="4" width="14.85546875" style="2" customWidth="1"/>
    <col min="5" max="98" width="9" style="2" customWidth="1"/>
  </cols>
  <sheetData>
    <row r="1" spans="1:98" ht="25.5" customHeight="1" x14ac:dyDescent="0.25">
      <c r="A1" s="69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</row>
    <row r="2" spans="1:98" ht="25.5" customHeight="1" x14ac:dyDescent="0.25">
      <c r="A2" s="176" t="s">
        <v>127</v>
      </c>
      <c r="B2" s="176"/>
      <c r="C2" s="176"/>
      <c r="D2" s="176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</row>
    <row r="3" spans="1:98" ht="16.5" customHeight="1" x14ac:dyDescent="0.25">
      <c r="B3" s="71"/>
      <c r="C3" s="72"/>
      <c r="D3" s="4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</row>
    <row r="4" spans="1:98" ht="21.95" customHeight="1" x14ac:dyDescent="0.25">
      <c r="A4" s="177" t="s">
        <v>128</v>
      </c>
      <c r="B4" s="178"/>
      <c r="C4" s="179" t="s">
        <v>129</v>
      </c>
      <c r="D4" s="17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</row>
    <row r="5" spans="1:98" ht="21.95" customHeight="1" x14ac:dyDescent="0.25">
      <c r="A5" s="13" t="s">
        <v>34</v>
      </c>
      <c r="B5" s="14" t="s">
        <v>35</v>
      </c>
      <c r="C5" s="36" t="s">
        <v>34</v>
      </c>
      <c r="D5" s="75" t="s">
        <v>110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</row>
    <row r="6" spans="1:98" s="1" customFormat="1" ht="21.95" customHeight="1" x14ac:dyDescent="0.25">
      <c r="A6" s="76" t="s">
        <v>130</v>
      </c>
      <c r="B6" s="77">
        <v>1236.6099999999999</v>
      </c>
      <c r="C6" s="78" t="s">
        <v>131</v>
      </c>
      <c r="D6" s="79">
        <f>SUM(D7:D34)</f>
        <v>1236.6100000000001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7"/>
    </row>
    <row r="7" spans="1:98" s="1" customFormat="1" ht="21.95" customHeight="1" x14ac:dyDescent="0.25">
      <c r="A7" s="76" t="s">
        <v>132</v>
      </c>
      <c r="B7" s="77"/>
      <c r="C7" s="78" t="s">
        <v>133</v>
      </c>
      <c r="D7" s="79">
        <v>1056.68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7"/>
    </row>
    <row r="8" spans="1:98" s="1" customFormat="1" ht="21.95" customHeight="1" x14ac:dyDescent="0.25">
      <c r="A8" s="76" t="s">
        <v>134</v>
      </c>
      <c r="B8" s="77">
        <v>0</v>
      </c>
      <c r="C8" s="78" t="s">
        <v>135</v>
      </c>
      <c r="D8" s="79">
        <v>0</v>
      </c>
      <c r="E8" s="80">
        <v>0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7"/>
    </row>
    <row r="9" spans="1:98" s="1" customFormat="1" ht="21.95" customHeight="1" x14ac:dyDescent="0.25">
      <c r="A9" s="76" t="s">
        <v>136</v>
      </c>
      <c r="B9" s="77"/>
      <c r="C9" s="78" t="s">
        <v>137</v>
      </c>
      <c r="D9" s="79">
        <v>0</v>
      </c>
      <c r="E9" s="80">
        <v>0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7"/>
    </row>
    <row r="10" spans="1:98" s="1" customFormat="1" ht="21.95" customHeight="1" x14ac:dyDescent="0.25">
      <c r="A10" s="76"/>
      <c r="B10" s="81"/>
      <c r="C10" s="78" t="s">
        <v>138</v>
      </c>
      <c r="D10" s="79">
        <v>0</v>
      </c>
      <c r="E10" s="80">
        <v>0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7"/>
    </row>
    <row r="11" spans="1:98" s="1" customFormat="1" ht="21.95" customHeight="1" x14ac:dyDescent="0.25">
      <c r="A11" s="76"/>
      <c r="B11" s="81"/>
      <c r="C11" s="78" t="s">
        <v>139</v>
      </c>
      <c r="D11" s="79">
        <v>0</v>
      </c>
      <c r="E11" s="80">
        <v>0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7"/>
    </row>
    <row r="12" spans="1:98" s="1" customFormat="1" ht="21.95" customHeight="1" x14ac:dyDescent="0.25">
      <c r="A12" s="76"/>
      <c r="B12" s="81"/>
      <c r="C12" s="78" t="s">
        <v>140</v>
      </c>
      <c r="D12" s="79">
        <v>0</v>
      </c>
      <c r="E12" s="80">
        <v>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7"/>
    </row>
    <row r="13" spans="1:98" s="1" customFormat="1" ht="21.95" customHeight="1" x14ac:dyDescent="0.25">
      <c r="A13" s="82"/>
      <c r="B13" s="77"/>
      <c r="C13" s="78" t="s">
        <v>141</v>
      </c>
      <c r="D13" s="79">
        <v>0</v>
      </c>
      <c r="E13" s="80">
        <v>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7"/>
    </row>
    <row r="14" spans="1:98" s="1" customFormat="1" ht="21.95" customHeight="1" x14ac:dyDescent="0.25">
      <c r="A14" s="82"/>
      <c r="B14" s="83"/>
      <c r="C14" s="78" t="s">
        <v>142</v>
      </c>
      <c r="D14" s="79">
        <v>78.150000000000006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7"/>
    </row>
    <row r="15" spans="1:98" s="1" customFormat="1" ht="21.95" customHeight="1" x14ac:dyDescent="0.25">
      <c r="A15" s="82"/>
      <c r="B15" s="77"/>
      <c r="C15" s="78" t="s">
        <v>143</v>
      </c>
      <c r="D15" s="79">
        <v>0</v>
      </c>
      <c r="E15" s="80">
        <v>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7"/>
    </row>
    <row r="16" spans="1:98" s="1" customFormat="1" ht="21.95" customHeight="1" x14ac:dyDescent="0.25">
      <c r="A16" s="82"/>
      <c r="B16" s="77"/>
      <c r="C16" s="78" t="s">
        <v>144</v>
      </c>
      <c r="D16" s="79">
        <v>48.36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7"/>
    </row>
    <row r="17" spans="1:98" s="1" customFormat="1" ht="21.95" customHeight="1" x14ac:dyDescent="0.25">
      <c r="A17" s="82"/>
      <c r="B17" s="77"/>
      <c r="C17" s="78" t="s">
        <v>145</v>
      </c>
      <c r="D17" s="79">
        <v>0</v>
      </c>
      <c r="E17" s="80">
        <v>0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7"/>
    </row>
    <row r="18" spans="1:98" s="1" customFormat="1" ht="21.95" customHeight="1" x14ac:dyDescent="0.25">
      <c r="A18" s="82"/>
      <c r="B18" s="77"/>
      <c r="C18" s="78" t="s">
        <v>146</v>
      </c>
      <c r="D18" s="79">
        <v>0</v>
      </c>
      <c r="E18" s="80">
        <v>0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7"/>
    </row>
    <row r="19" spans="1:98" s="1" customFormat="1" ht="21.95" customHeight="1" x14ac:dyDescent="0.25">
      <c r="A19" s="82"/>
      <c r="B19" s="77"/>
      <c r="C19" s="78" t="s">
        <v>147</v>
      </c>
      <c r="D19" s="79">
        <v>0</v>
      </c>
      <c r="E19" s="80">
        <v>0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7"/>
    </row>
    <row r="20" spans="1:98" s="1" customFormat="1" ht="21.95" customHeight="1" x14ac:dyDescent="0.25">
      <c r="A20" s="82"/>
      <c r="B20" s="77"/>
      <c r="C20" s="78" t="s">
        <v>148</v>
      </c>
      <c r="D20" s="79">
        <v>0</v>
      </c>
      <c r="E20" s="80">
        <v>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7"/>
    </row>
    <row r="21" spans="1:98" s="1" customFormat="1" ht="21.95" customHeight="1" x14ac:dyDescent="0.25">
      <c r="A21" s="82"/>
      <c r="B21" s="77"/>
      <c r="C21" s="78" t="s">
        <v>149</v>
      </c>
      <c r="D21" s="79">
        <v>0</v>
      </c>
      <c r="E21" s="80">
        <v>0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7"/>
    </row>
    <row r="22" spans="1:98" s="1" customFormat="1" ht="21.95" customHeight="1" x14ac:dyDescent="0.25">
      <c r="A22" s="82"/>
      <c r="B22" s="77"/>
      <c r="C22" s="78" t="s">
        <v>150</v>
      </c>
      <c r="D22" s="79">
        <v>0</v>
      </c>
      <c r="E22" s="80">
        <v>0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7"/>
    </row>
    <row r="23" spans="1:98" s="1" customFormat="1" ht="21.95" customHeight="1" x14ac:dyDescent="0.25">
      <c r="A23" s="82"/>
      <c r="B23" s="77"/>
      <c r="C23" s="78" t="s">
        <v>151</v>
      </c>
      <c r="D23" s="79">
        <v>0</v>
      </c>
      <c r="E23" s="80">
        <v>0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7"/>
    </row>
    <row r="24" spans="1:98" s="1" customFormat="1" ht="21.95" customHeight="1" x14ac:dyDescent="0.25">
      <c r="A24" s="82"/>
      <c r="B24" s="77"/>
      <c r="C24" s="78" t="s">
        <v>152</v>
      </c>
      <c r="D24" s="79">
        <v>0</v>
      </c>
      <c r="E24" s="80">
        <v>0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7"/>
    </row>
    <row r="25" spans="1:98" s="1" customFormat="1" ht="21.95" customHeight="1" x14ac:dyDescent="0.25">
      <c r="A25" s="82"/>
      <c r="B25" s="77"/>
      <c r="C25" s="78" t="s">
        <v>153</v>
      </c>
      <c r="D25" s="79">
        <v>0</v>
      </c>
      <c r="E25" s="80">
        <v>0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7"/>
    </row>
    <row r="26" spans="1:98" s="1" customFormat="1" ht="21.95" customHeight="1" x14ac:dyDescent="0.25">
      <c r="A26" s="82"/>
      <c r="B26" s="77"/>
      <c r="C26" s="78" t="s">
        <v>154</v>
      </c>
      <c r="D26" s="79">
        <v>53.42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7"/>
    </row>
    <row r="27" spans="1:98" s="1" customFormat="1" ht="21.95" customHeight="1" x14ac:dyDescent="0.25">
      <c r="A27" s="82"/>
      <c r="B27" s="77"/>
      <c r="C27" s="78" t="s">
        <v>155</v>
      </c>
      <c r="D27" s="79">
        <v>0</v>
      </c>
      <c r="E27" s="80">
        <v>0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7"/>
    </row>
    <row r="28" spans="1:98" s="1" customFormat="1" ht="21.95" customHeight="1" x14ac:dyDescent="0.25">
      <c r="A28" s="82"/>
      <c r="B28" s="77"/>
      <c r="C28" s="78" t="s">
        <v>156</v>
      </c>
      <c r="D28" s="79">
        <v>0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7"/>
    </row>
    <row r="29" spans="1:98" s="1" customFormat="1" ht="21.95" customHeight="1" x14ac:dyDescent="0.25">
      <c r="A29" s="82"/>
      <c r="B29" s="77"/>
      <c r="C29" s="84" t="s">
        <v>157</v>
      </c>
      <c r="D29" s="79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7"/>
    </row>
    <row r="30" spans="1:98" s="1" customFormat="1" ht="21.95" customHeight="1" x14ac:dyDescent="0.25">
      <c r="A30" s="82"/>
      <c r="B30" s="77"/>
      <c r="C30" s="78" t="s">
        <v>158</v>
      </c>
      <c r="D30" s="79">
        <v>0</v>
      </c>
      <c r="E30" s="80">
        <v>0</v>
      </c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7"/>
    </row>
    <row r="31" spans="1:98" s="1" customFormat="1" ht="21.95" customHeight="1" x14ac:dyDescent="0.25">
      <c r="A31" s="82"/>
      <c r="B31" s="77"/>
      <c r="C31" s="78" t="s">
        <v>159</v>
      </c>
      <c r="D31" s="79">
        <v>0</v>
      </c>
      <c r="E31" s="80">
        <v>0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7"/>
    </row>
    <row r="32" spans="1:98" s="1" customFormat="1" ht="21.95" customHeight="1" x14ac:dyDescent="0.25">
      <c r="A32" s="82"/>
      <c r="B32" s="77"/>
      <c r="C32" s="78" t="s">
        <v>160</v>
      </c>
      <c r="D32" s="79">
        <v>0</v>
      </c>
      <c r="E32" s="80">
        <v>0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7"/>
    </row>
    <row r="33" spans="1:98" s="1" customFormat="1" ht="21.95" customHeight="1" x14ac:dyDescent="0.25">
      <c r="A33" s="82"/>
      <c r="B33" s="77"/>
      <c r="C33" s="78" t="s">
        <v>161</v>
      </c>
      <c r="D33" s="79">
        <v>0</v>
      </c>
      <c r="E33" s="80">
        <v>0</v>
      </c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7"/>
    </row>
    <row r="34" spans="1:98" s="1" customFormat="1" ht="21.95" customHeight="1" x14ac:dyDescent="0.25">
      <c r="A34" s="82"/>
      <c r="B34" s="77"/>
      <c r="C34" s="78" t="s">
        <v>162</v>
      </c>
      <c r="D34" s="79">
        <v>0</v>
      </c>
      <c r="E34" s="80">
        <v>0</v>
      </c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7"/>
    </row>
    <row r="35" spans="1:98" ht="21.95" customHeight="1" x14ac:dyDescent="0.25">
      <c r="A35" s="74" t="s">
        <v>163</v>
      </c>
      <c r="B35" s="31">
        <f>B6</f>
        <v>1236.6099999999999</v>
      </c>
      <c r="C35" s="14" t="s">
        <v>164</v>
      </c>
      <c r="D35" s="79">
        <f>D6</f>
        <v>1236.6100000000001</v>
      </c>
      <c r="E35" s="4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phoneticPr fontId="29" type="noConversion"/>
  <hyperlinks>
    <hyperlink ref="A1" location="目录!A1" display="返回" xr:uid="{00000000-0004-0000-0500-000000000000}"/>
  </hyperlinks>
  <printOptions horizontalCentered="1"/>
  <pageMargins left="0.39305555555555599" right="0.39305555555555599" top="0.59027777777777801" bottom="0.59027777777777801" header="0.39305555555555599" footer="0.39305555555555599"/>
  <pageSetup paperSize="9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5"/>
  <sheetViews>
    <sheetView showGridLines="0" showZeros="0" workbookViewId="0">
      <selection activeCell="D13" sqref="D13"/>
    </sheetView>
  </sheetViews>
  <sheetFormatPr defaultColWidth="9" defaultRowHeight="12.75" customHeight="1" x14ac:dyDescent="0.25"/>
  <cols>
    <col min="1" max="1" width="41.85546875" style="2" customWidth="1"/>
    <col min="2" max="2" width="14.42578125" style="2" customWidth="1"/>
    <col min="3" max="11" width="14.28515625" style="2" customWidth="1"/>
    <col min="12" max="13" width="6.85546875" style="2" customWidth="1"/>
  </cols>
  <sheetData>
    <row r="1" spans="1:13" ht="24.75" customHeight="1" x14ac:dyDescent="0.25">
      <c r="A1" s="11" t="s">
        <v>29</v>
      </c>
    </row>
    <row r="2" spans="1:13" ht="24.75" customHeight="1" x14ac:dyDescent="0.25">
      <c r="A2" s="170" t="s">
        <v>165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3" ht="24.75" customHeight="1" x14ac:dyDescent="0.25">
      <c r="K3" s="4" t="s">
        <v>31</v>
      </c>
    </row>
    <row r="4" spans="1:13" ht="24.75" customHeight="1" x14ac:dyDescent="0.25">
      <c r="A4" s="177" t="s">
        <v>166</v>
      </c>
      <c r="B4" s="180" t="s">
        <v>110</v>
      </c>
      <c r="C4" s="180" t="s">
        <v>167</v>
      </c>
      <c r="D4" s="180"/>
      <c r="E4" s="180"/>
      <c r="F4" s="180" t="s">
        <v>168</v>
      </c>
      <c r="G4" s="180"/>
      <c r="H4" s="180"/>
      <c r="I4" s="180" t="s">
        <v>169</v>
      </c>
      <c r="J4" s="180"/>
      <c r="K4" s="178"/>
    </row>
    <row r="5" spans="1:13" ht="24.75" customHeight="1" x14ac:dyDescent="0.25">
      <c r="A5" s="177"/>
      <c r="B5" s="180"/>
      <c r="C5" s="14" t="s">
        <v>110</v>
      </c>
      <c r="D5" s="14" t="s">
        <v>106</v>
      </c>
      <c r="E5" s="14" t="s">
        <v>107</v>
      </c>
      <c r="F5" s="14" t="s">
        <v>110</v>
      </c>
      <c r="G5" s="14" t="s">
        <v>106</v>
      </c>
      <c r="H5" s="14" t="s">
        <v>107</v>
      </c>
      <c r="I5" s="36" t="s">
        <v>110</v>
      </c>
      <c r="J5" s="36" t="s">
        <v>106</v>
      </c>
      <c r="K5" s="37" t="s">
        <v>107</v>
      </c>
    </row>
    <row r="6" spans="1:13" ht="24.75" customHeight="1" x14ac:dyDescent="0.25">
      <c r="A6" s="13" t="s">
        <v>109</v>
      </c>
      <c r="B6" s="14">
        <v>1</v>
      </c>
      <c r="C6" s="14">
        <v>2</v>
      </c>
      <c r="D6" s="14">
        <v>3</v>
      </c>
      <c r="E6" s="14">
        <v>4</v>
      </c>
      <c r="F6" s="14">
        <v>2</v>
      </c>
      <c r="G6" s="14">
        <v>3</v>
      </c>
      <c r="H6" s="14">
        <v>4</v>
      </c>
      <c r="I6" s="14">
        <v>2</v>
      </c>
      <c r="J6" s="14">
        <v>3</v>
      </c>
      <c r="K6" s="15">
        <v>4</v>
      </c>
    </row>
    <row r="7" spans="1:13" s="1" customFormat="1" ht="24.75" customHeight="1" x14ac:dyDescent="0.25">
      <c r="A7" s="40" t="s">
        <v>110</v>
      </c>
      <c r="B7" s="47">
        <f>C7+F7+I7</f>
        <v>0</v>
      </c>
      <c r="C7" s="47">
        <f>D7+E7</f>
        <v>0</v>
      </c>
      <c r="D7" s="47"/>
      <c r="E7" s="47"/>
      <c r="F7" s="47">
        <f>G7+H7</f>
        <v>0</v>
      </c>
      <c r="G7" s="47">
        <v>0</v>
      </c>
      <c r="H7" s="47">
        <v>0</v>
      </c>
      <c r="I7" s="47">
        <f>J7+K7</f>
        <v>0</v>
      </c>
      <c r="J7" s="47">
        <v>0</v>
      </c>
      <c r="K7" s="48">
        <v>0</v>
      </c>
      <c r="L7" s="7"/>
      <c r="M7" s="7"/>
    </row>
    <row r="8" spans="1:13" ht="24.75" customHeight="1" x14ac:dyDescent="0.25">
      <c r="A8" s="40" t="s">
        <v>170</v>
      </c>
      <c r="B8" s="47">
        <f t="shared" ref="B8:B25" si="0">C8+F8+I8</f>
        <v>1236.6099999999999</v>
      </c>
      <c r="C8" s="47">
        <f t="shared" ref="C8:C25" si="1">D8+E8</f>
        <v>1236.6099999999999</v>
      </c>
      <c r="D8" s="47">
        <v>917.81</v>
      </c>
      <c r="E8" s="47">
        <v>318.8</v>
      </c>
      <c r="F8" s="47">
        <f t="shared" ref="F8:F25" si="2">G8+H8</f>
        <v>0</v>
      </c>
      <c r="G8" s="47"/>
      <c r="H8" s="47"/>
      <c r="I8" s="47">
        <f t="shared" ref="I8:I25" si="3">J8+K8</f>
        <v>0</v>
      </c>
      <c r="J8" s="47"/>
      <c r="K8" s="48"/>
    </row>
    <row r="9" spans="1:13" ht="24.75" customHeight="1" x14ac:dyDescent="0.25">
      <c r="A9" s="42"/>
      <c r="B9" s="47">
        <f t="shared" si="0"/>
        <v>0</v>
      </c>
      <c r="C9" s="47">
        <f t="shared" si="1"/>
        <v>0</v>
      </c>
      <c r="D9" s="68"/>
      <c r="E9" s="68"/>
      <c r="F9" s="47">
        <f t="shared" si="2"/>
        <v>0</v>
      </c>
      <c r="G9" s="68"/>
      <c r="H9" s="68"/>
      <c r="I9" s="47">
        <f t="shared" si="3"/>
        <v>0</v>
      </c>
      <c r="J9" s="68"/>
      <c r="K9" s="39"/>
    </row>
    <row r="10" spans="1:13" ht="24.75" customHeight="1" x14ac:dyDescent="0.25">
      <c r="A10" s="42"/>
      <c r="B10" s="47">
        <f t="shared" si="0"/>
        <v>0</v>
      </c>
      <c r="C10" s="47">
        <f t="shared" si="1"/>
        <v>0</v>
      </c>
      <c r="D10" s="68"/>
      <c r="E10" s="68"/>
      <c r="F10" s="47">
        <f t="shared" si="2"/>
        <v>0</v>
      </c>
      <c r="G10" s="68"/>
      <c r="H10" s="68"/>
      <c r="I10" s="47">
        <f t="shared" si="3"/>
        <v>0</v>
      </c>
      <c r="J10" s="68"/>
      <c r="K10" s="39"/>
    </row>
    <row r="11" spans="1:13" ht="24.75" customHeight="1" x14ac:dyDescent="0.25">
      <c r="A11" s="42"/>
      <c r="B11" s="47">
        <f t="shared" si="0"/>
        <v>0</v>
      </c>
      <c r="C11" s="47">
        <f t="shared" si="1"/>
        <v>0</v>
      </c>
      <c r="D11" s="68"/>
      <c r="E11" s="68"/>
      <c r="F11" s="47">
        <f t="shared" si="2"/>
        <v>0</v>
      </c>
      <c r="G11" s="68"/>
      <c r="H11" s="68"/>
      <c r="I11" s="47">
        <f t="shared" si="3"/>
        <v>0</v>
      </c>
      <c r="J11" s="68"/>
      <c r="K11" s="39"/>
    </row>
    <row r="12" spans="1:13" ht="24.75" customHeight="1" x14ac:dyDescent="0.25">
      <c r="A12" s="42"/>
      <c r="B12" s="47">
        <f t="shared" si="0"/>
        <v>0</v>
      </c>
      <c r="C12" s="47">
        <f t="shared" si="1"/>
        <v>0</v>
      </c>
      <c r="D12" s="68"/>
      <c r="E12" s="68"/>
      <c r="F12" s="47">
        <f t="shared" si="2"/>
        <v>0</v>
      </c>
      <c r="G12" s="68"/>
      <c r="H12" s="68"/>
      <c r="I12" s="47">
        <f t="shared" si="3"/>
        <v>0</v>
      </c>
      <c r="J12" s="68"/>
      <c r="K12" s="39"/>
    </row>
    <row r="13" spans="1:13" ht="24.75" customHeight="1" x14ac:dyDescent="0.25">
      <c r="A13" s="42"/>
      <c r="B13" s="47">
        <f t="shared" si="0"/>
        <v>0</v>
      </c>
      <c r="C13" s="47">
        <f t="shared" si="1"/>
        <v>0</v>
      </c>
      <c r="D13" s="68"/>
      <c r="E13" s="68"/>
      <c r="F13" s="47">
        <f t="shared" si="2"/>
        <v>0</v>
      </c>
      <c r="G13" s="68"/>
      <c r="H13" s="68"/>
      <c r="I13" s="47">
        <f t="shared" si="3"/>
        <v>0</v>
      </c>
      <c r="J13" s="68"/>
      <c r="K13" s="39"/>
    </row>
    <row r="14" spans="1:13" ht="24.75" customHeight="1" x14ac:dyDescent="0.25">
      <c r="A14" s="42"/>
      <c r="B14" s="47">
        <f t="shared" si="0"/>
        <v>0</v>
      </c>
      <c r="C14" s="47">
        <f t="shared" si="1"/>
        <v>0</v>
      </c>
      <c r="D14" s="68"/>
      <c r="E14" s="68"/>
      <c r="F14" s="47">
        <f t="shared" si="2"/>
        <v>0</v>
      </c>
      <c r="G14" s="68"/>
      <c r="H14" s="68"/>
      <c r="I14" s="47">
        <f t="shared" si="3"/>
        <v>0</v>
      </c>
      <c r="J14" s="68"/>
      <c r="K14" s="39"/>
    </row>
    <row r="15" spans="1:13" ht="24.75" customHeight="1" x14ac:dyDescent="0.25">
      <c r="A15" s="42"/>
      <c r="B15" s="47">
        <f t="shared" si="0"/>
        <v>0</v>
      </c>
      <c r="C15" s="47">
        <f t="shared" si="1"/>
        <v>0</v>
      </c>
      <c r="D15" s="68"/>
      <c r="E15" s="68"/>
      <c r="F15" s="47">
        <f t="shared" si="2"/>
        <v>0</v>
      </c>
      <c r="G15" s="68"/>
      <c r="H15" s="68"/>
      <c r="I15" s="47">
        <f t="shared" si="3"/>
        <v>0</v>
      </c>
      <c r="J15" s="68"/>
      <c r="K15" s="39"/>
    </row>
    <row r="16" spans="1:13" ht="24.75" customHeight="1" x14ac:dyDescent="0.25">
      <c r="A16" s="42"/>
      <c r="B16" s="47">
        <f t="shared" si="0"/>
        <v>0</v>
      </c>
      <c r="C16" s="47">
        <f t="shared" si="1"/>
        <v>0</v>
      </c>
      <c r="D16" s="68"/>
      <c r="E16" s="68"/>
      <c r="F16" s="47">
        <f t="shared" si="2"/>
        <v>0</v>
      </c>
      <c r="G16" s="68"/>
      <c r="H16" s="68"/>
      <c r="I16" s="47">
        <f t="shared" si="3"/>
        <v>0</v>
      </c>
      <c r="J16" s="68"/>
      <c r="K16" s="39"/>
    </row>
    <row r="17" spans="1:11" ht="24.75" customHeight="1" x14ac:dyDescent="0.25">
      <c r="A17" s="42"/>
      <c r="B17" s="47">
        <f t="shared" si="0"/>
        <v>0</v>
      </c>
      <c r="C17" s="47">
        <f t="shared" si="1"/>
        <v>0</v>
      </c>
      <c r="D17" s="68"/>
      <c r="E17" s="68"/>
      <c r="F17" s="47">
        <f t="shared" si="2"/>
        <v>0</v>
      </c>
      <c r="G17" s="68"/>
      <c r="H17" s="68"/>
      <c r="I17" s="47">
        <f t="shared" si="3"/>
        <v>0</v>
      </c>
      <c r="J17" s="68"/>
      <c r="K17" s="39"/>
    </row>
    <row r="18" spans="1:11" ht="24.75" customHeight="1" x14ac:dyDescent="0.25">
      <c r="A18" s="42"/>
      <c r="B18" s="47">
        <f t="shared" si="0"/>
        <v>0</v>
      </c>
      <c r="C18" s="47">
        <f t="shared" si="1"/>
        <v>0</v>
      </c>
      <c r="D18" s="68"/>
      <c r="E18" s="68"/>
      <c r="F18" s="47">
        <f t="shared" si="2"/>
        <v>0</v>
      </c>
      <c r="G18" s="68"/>
      <c r="H18" s="68"/>
      <c r="I18" s="47">
        <f t="shared" si="3"/>
        <v>0</v>
      </c>
      <c r="J18" s="68"/>
      <c r="K18" s="39"/>
    </row>
    <row r="19" spans="1:11" ht="24.75" customHeight="1" x14ac:dyDescent="0.25">
      <c r="A19" s="42"/>
      <c r="B19" s="47">
        <f t="shared" si="0"/>
        <v>0</v>
      </c>
      <c r="C19" s="47">
        <f t="shared" si="1"/>
        <v>0</v>
      </c>
      <c r="D19" s="68"/>
      <c r="E19" s="68"/>
      <c r="F19" s="47">
        <f t="shared" si="2"/>
        <v>0</v>
      </c>
      <c r="G19" s="68"/>
      <c r="H19" s="68"/>
      <c r="I19" s="47">
        <f t="shared" si="3"/>
        <v>0</v>
      </c>
      <c r="J19" s="68"/>
      <c r="K19" s="39"/>
    </row>
    <row r="20" spans="1:11" ht="24.75" customHeight="1" x14ac:dyDescent="0.25">
      <c r="A20" s="42"/>
      <c r="B20" s="47">
        <f t="shared" si="0"/>
        <v>0</v>
      </c>
      <c r="C20" s="47">
        <f t="shared" si="1"/>
        <v>0</v>
      </c>
      <c r="D20" s="68"/>
      <c r="E20" s="68"/>
      <c r="F20" s="47">
        <f t="shared" si="2"/>
        <v>0</v>
      </c>
      <c r="G20" s="68"/>
      <c r="H20" s="68"/>
      <c r="I20" s="47">
        <f t="shared" si="3"/>
        <v>0</v>
      </c>
      <c r="J20" s="68"/>
      <c r="K20" s="39"/>
    </row>
    <row r="21" spans="1:11" ht="24.75" customHeight="1" x14ac:dyDescent="0.25">
      <c r="A21" s="42"/>
      <c r="B21" s="47">
        <f t="shared" si="0"/>
        <v>0</v>
      </c>
      <c r="C21" s="47">
        <f t="shared" si="1"/>
        <v>0</v>
      </c>
      <c r="D21" s="68"/>
      <c r="E21" s="68"/>
      <c r="F21" s="47">
        <f t="shared" si="2"/>
        <v>0</v>
      </c>
      <c r="G21" s="68"/>
      <c r="H21" s="68"/>
      <c r="I21" s="47">
        <f t="shared" si="3"/>
        <v>0</v>
      </c>
      <c r="J21" s="68"/>
      <c r="K21" s="39"/>
    </row>
    <row r="22" spans="1:11" ht="24.75" customHeight="1" x14ac:dyDescent="0.25">
      <c r="A22" s="42"/>
      <c r="B22" s="47">
        <f t="shared" si="0"/>
        <v>0</v>
      </c>
      <c r="C22" s="47">
        <f t="shared" si="1"/>
        <v>0</v>
      </c>
      <c r="D22" s="68"/>
      <c r="E22" s="68"/>
      <c r="F22" s="47">
        <f t="shared" si="2"/>
        <v>0</v>
      </c>
      <c r="G22" s="68"/>
      <c r="H22" s="68"/>
      <c r="I22" s="47">
        <f t="shared" si="3"/>
        <v>0</v>
      </c>
      <c r="J22" s="68"/>
      <c r="K22" s="39"/>
    </row>
    <row r="23" spans="1:11" ht="24.75" customHeight="1" x14ac:dyDescent="0.25">
      <c r="A23" s="42"/>
      <c r="B23" s="47">
        <f t="shared" si="0"/>
        <v>0</v>
      </c>
      <c r="C23" s="47">
        <f t="shared" si="1"/>
        <v>0</v>
      </c>
      <c r="D23" s="68"/>
      <c r="E23" s="68"/>
      <c r="F23" s="47">
        <f t="shared" si="2"/>
        <v>0</v>
      </c>
      <c r="G23" s="68"/>
      <c r="H23" s="68"/>
      <c r="I23" s="47">
        <f t="shared" si="3"/>
        <v>0</v>
      </c>
      <c r="J23" s="68"/>
      <c r="K23" s="39"/>
    </row>
    <row r="24" spans="1:11" ht="24.75" customHeight="1" x14ac:dyDescent="0.25">
      <c r="A24" s="42"/>
      <c r="B24" s="47">
        <f t="shared" si="0"/>
        <v>0</v>
      </c>
      <c r="C24" s="47">
        <f t="shared" si="1"/>
        <v>0</v>
      </c>
      <c r="D24" s="68"/>
      <c r="E24" s="68"/>
      <c r="F24" s="47">
        <f t="shared" si="2"/>
        <v>0</v>
      </c>
      <c r="G24" s="68"/>
      <c r="H24" s="68"/>
      <c r="I24" s="47">
        <f t="shared" si="3"/>
        <v>0</v>
      </c>
      <c r="J24" s="68"/>
      <c r="K24" s="39"/>
    </row>
    <row r="25" spans="1:11" ht="24.75" customHeight="1" x14ac:dyDescent="0.25">
      <c r="A25" s="42"/>
      <c r="B25" s="47">
        <f t="shared" si="0"/>
        <v>0</v>
      </c>
      <c r="C25" s="47">
        <f t="shared" si="1"/>
        <v>0</v>
      </c>
      <c r="D25" s="68"/>
      <c r="E25" s="68"/>
      <c r="F25" s="47">
        <f t="shared" si="2"/>
        <v>0</v>
      </c>
      <c r="G25" s="68"/>
      <c r="H25" s="68"/>
      <c r="I25" s="47">
        <f t="shared" si="3"/>
        <v>0</v>
      </c>
      <c r="J25" s="68"/>
      <c r="K25" s="39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9" type="noConversion"/>
  <hyperlinks>
    <hyperlink ref="A1" location="目录!A1" display="返回" xr:uid="{00000000-0004-0000-06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8"/>
  <sheetViews>
    <sheetView showGridLines="0" showZeros="0" topLeftCell="A4" workbookViewId="0">
      <selection activeCell="G16" sqref="G16"/>
    </sheetView>
  </sheetViews>
  <sheetFormatPr defaultColWidth="9" defaultRowHeight="12.75" customHeight="1" x14ac:dyDescent="0.25"/>
  <cols>
    <col min="1" max="1" width="18" style="2" customWidth="1"/>
    <col min="2" max="2" width="25" style="2" customWidth="1"/>
    <col min="3" max="5" width="17.85546875" style="2" customWidth="1"/>
    <col min="6" max="7" width="6.85546875" style="2" customWidth="1"/>
  </cols>
  <sheetData>
    <row r="1" spans="1:7" ht="24.75" customHeight="1" x14ac:dyDescent="0.25">
      <c r="A1" s="11" t="s">
        <v>29</v>
      </c>
      <c r="B1" s="12"/>
    </row>
    <row r="2" spans="1:7" ht="24.75" customHeight="1" x14ac:dyDescent="0.25">
      <c r="A2" s="170" t="s">
        <v>171</v>
      </c>
      <c r="B2" s="170"/>
      <c r="C2" s="170"/>
      <c r="D2" s="170"/>
      <c r="E2" s="170"/>
    </row>
    <row r="3" spans="1:7" ht="24.75" customHeight="1" x14ac:dyDescent="0.25">
      <c r="E3" s="4" t="s">
        <v>31</v>
      </c>
    </row>
    <row r="4" spans="1:7" ht="24.75" customHeight="1" x14ac:dyDescent="0.25">
      <c r="A4" s="177" t="s">
        <v>104</v>
      </c>
      <c r="B4" s="180"/>
      <c r="C4" s="177" t="s">
        <v>167</v>
      </c>
      <c r="D4" s="180"/>
      <c r="E4" s="178"/>
    </row>
    <row r="5" spans="1:7" ht="24.75" customHeight="1" x14ac:dyDescent="0.25">
      <c r="A5" s="13" t="s">
        <v>172</v>
      </c>
      <c r="B5" s="14" t="s">
        <v>173</v>
      </c>
      <c r="C5" s="36" t="s">
        <v>110</v>
      </c>
      <c r="D5" s="36" t="s">
        <v>106</v>
      </c>
      <c r="E5" s="37" t="s">
        <v>107</v>
      </c>
    </row>
    <row r="6" spans="1:7" ht="24.75" customHeight="1" x14ac:dyDescent="0.25">
      <c r="A6" s="13" t="s">
        <v>109</v>
      </c>
      <c r="B6" s="14" t="s">
        <v>109</v>
      </c>
      <c r="C6" s="14">
        <v>1</v>
      </c>
      <c r="D6" s="14">
        <v>2</v>
      </c>
      <c r="E6" s="15">
        <v>3</v>
      </c>
    </row>
    <row r="7" spans="1:7" s="1" customFormat="1" ht="24.75" customHeight="1" x14ac:dyDescent="0.25">
      <c r="A7" s="40"/>
      <c r="B7" s="46" t="s">
        <v>110</v>
      </c>
      <c r="C7" s="47">
        <f>D7+E7</f>
        <v>1236.6099999999999</v>
      </c>
      <c r="D7" s="47">
        <f>D8+D11+D17+D20+D21</f>
        <v>917.81</v>
      </c>
      <c r="E7" s="48">
        <f>E10</f>
        <v>318.8</v>
      </c>
      <c r="F7" s="7"/>
      <c r="G7" s="7"/>
    </row>
    <row r="8" spans="1:7" ht="24.75" customHeight="1" x14ac:dyDescent="0.25">
      <c r="A8" s="49">
        <v>201</v>
      </c>
      <c r="B8" s="49" t="s">
        <v>174</v>
      </c>
      <c r="C8" s="50">
        <f>C9</f>
        <v>917.81</v>
      </c>
      <c r="D8" s="50">
        <v>737.88</v>
      </c>
      <c r="E8" s="51"/>
    </row>
    <row r="9" spans="1:7" ht="24.75" customHeight="1" x14ac:dyDescent="0.25">
      <c r="A9" s="49">
        <v>20103</v>
      </c>
      <c r="B9" s="49" t="s">
        <v>175</v>
      </c>
      <c r="C9" s="50">
        <v>917.81</v>
      </c>
      <c r="D9" s="50">
        <v>737.88</v>
      </c>
      <c r="E9" s="51"/>
    </row>
    <row r="10" spans="1:7" ht="24.75" customHeight="1" x14ac:dyDescent="0.25">
      <c r="A10" s="52">
        <v>2010301</v>
      </c>
      <c r="B10" s="53" t="s">
        <v>176</v>
      </c>
      <c r="C10" s="54">
        <v>749.39</v>
      </c>
      <c r="D10" s="54">
        <v>737.88</v>
      </c>
      <c r="E10" s="55">
        <v>318.8</v>
      </c>
    </row>
    <row r="11" spans="1:7" ht="24.75" customHeight="1" x14ac:dyDescent="0.25">
      <c r="A11" s="56">
        <v>208</v>
      </c>
      <c r="B11" s="56" t="s">
        <v>177</v>
      </c>
      <c r="C11" s="57">
        <f>C12+C14</f>
        <v>78.150000000000006</v>
      </c>
      <c r="D11" s="57">
        <f>D12+D14</f>
        <v>78.150000000000006</v>
      </c>
      <c r="E11" s="58"/>
    </row>
    <row r="12" spans="1:7" ht="24.75" customHeight="1" x14ac:dyDescent="0.25">
      <c r="A12" s="40" t="s">
        <v>178</v>
      </c>
      <c r="B12" s="56" t="s">
        <v>179</v>
      </c>
      <c r="C12" s="57">
        <f>C13</f>
        <v>72.84</v>
      </c>
      <c r="D12" s="57">
        <f t="shared" ref="D12" si="0">D13</f>
        <v>72.84</v>
      </c>
      <c r="E12" s="58"/>
    </row>
    <row r="13" spans="1:7" ht="24.75" customHeight="1" x14ac:dyDescent="0.25">
      <c r="A13" s="59" t="s">
        <v>180</v>
      </c>
      <c r="B13" s="60" t="s">
        <v>181</v>
      </c>
      <c r="C13" s="57">
        <v>72.84</v>
      </c>
      <c r="D13" s="57">
        <v>72.84</v>
      </c>
      <c r="E13" s="58"/>
    </row>
    <row r="14" spans="1:7" ht="24.75" customHeight="1" x14ac:dyDescent="0.25">
      <c r="A14" s="56">
        <v>20827</v>
      </c>
      <c r="B14" s="56" t="s">
        <v>182</v>
      </c>
      <c r="C14" s="57">
        <f>C15+C16</f>
        <v>5.3100000000000005</v>
      </c>
      <c r="D14" s="57">
        <f>D15+D16</f>
        <v>5.3100000000000005</v>
      </c>
      <c r="E14" s="61"/>
    </row>
    <row r="15" spans="1:7" ht="24.75" customHeight="1" x14ac:dyDescent="0.25">
      <c r="A15" s="62">
        <v>2082701</v>
      </c>
      <c r="B15" s="63" t="s">
        <v>183</v>
      </c>
      <c r="C15" s="43">
        <v>2.35</v>
      </c>
      <c r="D15" s="43">
        <v>2.35</v>
      </c>
      <c r="E15" s="61"/>
    </row>
    <row r="16" spans="1:7" ht="24.75" customHeight="1" x14ac:dyDescent="0.25">
      <c r="A16" s="62">
        <v>2072702</v>
      </c>
      <c r="B16" s="63" t="s">
        <v>184</v>
      </c>
      <c r="C16" s="43">
        <v>2.96</v>
      </c>
      <c r="D16" s="43">
        <v>2.96</v>
      </c>
      <c r="E16" s="61"/>
    </row>
    <row r="17" spans="1:5" ht="24.75" customHeight="1" x14ac:dyDescent="0.25">
      <c r="A17" s="56">
        <v>210</v>
      </c>
      <c r="B17" s="56" t="s">
        <v>185</v>
      </c>
      <c r="C17" s="57">
        <f t="shared" ref="C17:C22" si="1">C18</f>
        <v>36.85</v>
      </c>
      <c r="D17" s="57">
        <f t="shared" ref="D17:D22" si="2">D18</f>
        <v>36.85</v>
      </c>
      <c r="E17" s="61"/>
    </row>
    <row r="18" spans="1:5" ht="24.75" customHeight="1" x14ac:dyDescent="0.25">
      <c r="A18" s="40" t="s">
        <v>186</v>
      </c>
      <c r="B18" s="56" t="s">
        <v>187</v>
      </c>
      <c r="C18" s="57">
        <f t="shared" si="1"/>
        <v>36.85</v>
      </c>
      <c r="D18" s="57">
        <f t="shared" si="2"/>
        <v>36.85</v>
      </c>
      <c r="E18" s="61"/>
    </row>
    <row r="19" spans="1:5" ht="24.75" customHeight="1" x14ac:dyDescent="0.25">
      <c r="A19" s="64">
        <v>2101101</v>
      </c>
      <c r="B19" s="60" t="s">
        <v>188</v>
      </c>
      <c r="C19" s="43">
        <v>36.85</v>
      </c>
      <c r="D19" s="43">
        <v>36.85</v>
      </c>
      <c r="E19" s="58"/>
    </row>
    <row r="20" spans="1:5" ht="24.75" customHeight="1" x14ac:dyDescent="0.25">
      <c r="A20" s="64">
        <v>2101103</v>
      </c>
      <c r="B20" s="60" t="s">
        <v>189</v>
      </c>
      <c r="C20" s="57">
        <v>11.51</v>
      </c>
      <c r="D20" s="57">
        <v>11.51</v>
      </c>
      <c r="E20" s="58"/>
    </row>
    <row r="21" spans="1:5" ht="24.75" customHeight="1" x14ac:dyDescent="0.25">
      <c r="A21" s="56">
        <v>221</v>
      </c>
      <c r="B21" s="56" t="s">
        <v>190</v>
      </c>
      <c r="C21" s="57">
        <f t="shared" si="1"/>
        <v>53.42</v>
      </c>
      <c r="D21" s="57">
        <f t="shared" si="2"/>
        <v>53.42</v>
      </c>
      <c r="E21" s="61"/>
    </row>
    <row r="22" spans="1:5" ht="24.75" customHeight="1" x14ac:dyDescent="0.25">
      <c r="A22" s="40" t="s">
        <v>191</v>
      </c>
      <c r="B22" s="56" t="s">
        <v>192</v>
      </c>
      <c r="C22" s="57">
        <f t="shared" si="1"/>
        <v>53.42</v>
      </c>
      <c r="D22" s="57">
        <f t="shared" si="2"/>
        <v>53.42</v>
      </c>
      <c r="E22" s="61"/>
    </row>
    <row r="23" spans="1:5" ht="24.75" customHeight="1" x14ac:dyDescent="0.25">
      <c r="A23" s="64">
        <v>2210201</v>
      </c>
      <c r="B23" s="60" t="s">
        <v>193</v>
      </c>
      <c r="C23" s="43">
        <v>53.42</v>
      </c>
      <c r="D23" s="43">
        <v>53.42</v>
      </c>
      <c r="E23" s="61"/>
    </row>
    <row r="24" spans="1:5" ht="24.75" customHeight="1" x14ac:dyDescent="0.25">
      <c r="A24" s="56"/>
      <c r="B24" s="56"/>
      <c r="C24" s="57"/>
      <c r="D24" s="65"/>
      <c r="E24" s="58"/>
    </row>
    <row r="25" spans="1:5" ht="24.75" customHeight="1" x14ac:dyDescent="0.25">
      <c r="A25" s="56"/>
      <c r="B25" s="56"/>
      <c r="C25" s="57"/>
      <c r="D25" s="65"/>
      <c r="E25" s="58"/>
    </row>
    <row r="26" spans="1:5" ht="24.75" customHeight="1" x14ac:dyDescent="0.25">
      <c r="A26" s="60"/>
      <c r="B26" s="60"/>
      <c r="C26" s="43"/>
      <c r="D26" s="66"/>
      <c r="E26" s="61"/>
    </row>
    <row r="27" spans="1:5" ht="24.75" customHeight="1" x14ac:dyDescent="0.25">
      <c r="A27" s="56"/>
      <c r="B27" s="56"/>
      <c r="C27" s="57"/>
      <c r="D27" s="65"/>
      <c r="E27" s="58"/>
    </row>
    <row r="28" spans="1:5" ht="24.75" customHeight="1" x14ac:dyDescent="0.25">
      <c r="A28" s="42"/>
      <c r="B28" s="67"/>
      <c r="C28" s="68"/>
      <c r="D28" s="68"/>
      <c r="E28" s="39"/>
    </row>
  </sheetData>
  <sheetProtection formatCells="0" formatColumns="0" formatRows="0"/>
  <mergeCells count="3">
    <mergeCell ref="A2:E2"/>
    <mergeCell ref="A4:B4"/>
    <mergeCell ref="C4:E4"/>
  </mergeCells>
  <phoneticPr fontId="29" type="noConversion"/>
  <hyperlinks>
    <hyperlink ref="A1" location="目录!A1" display="返回" xr:uid="{00000000-0004-0000-07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95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1"/>
  <sheetViews>
    <sheetView showGridLines="0" showZeros="0" topLeftCell="A16" workbookViewId="0">
      <selection activeCell="H23" sqref="H23"/>
    </sheetView>
  </sheetViews>
  <sheetFormatPr defaultColWidth="9" defaultRowHeight="12.75" customHeight="1" x14ac:dyDescent="0.25"/>
  <cols>
    <col min="1" max="1" width="13.28515625" style="2" customWidth="1"/>
    <col min="2" max="2" width="29.5703125" style="2" customWidth="1"/>
    <col min="3" max="5" width="17.28515625" style="2" customWidth="1"/>
    <col min="6" max="7" width="6.85546875" style="2" customWidth="1"/>
  </cols>
  <sheetData>
    <row r="1" spans="1:7" ht="24.75" customHeight="1" x14ac:dyDescent="0.25">
      <c r="A1" s="11" t="s">
        <v>29</v>
      </c>
      <c r="B1" s="12"/>
    </row>
    <row r="2" spans="1:7" ht="24.75" customHeight="1" x14ac:dyDescent="0.25">
      <c r="A2" s="181" t="s">
        <v>194</v>
      </c>
      <c r="B2" s="181"/>
      <c r="C2" s="181"/>
      <c r="D2" s="181"/>
      <c r="E2" s="181"/>
    </row>
    <row r="3" spans="1:7" ht="24.75" customHeight="1" x14ac:dyDescent="0.25">
      <c r="E3" s="4" t="s">
        <v>31</v>
      </c>
    </row>
    <row r="4" spans="1:7" ht="24.75" customHeight="1" x14ac:dyDescent="0.25">
      <c r="A4" s="177" t="s">
        <v>195</v>
      </c>
      <c r="B4" s="180"/>
      <c r="C4" s="177" t="s">
        <v>196</v>
      </c>
      <c r="D4" s="180"/>
      <c r="E4" s="178"/>
    </row>
    <row r="5" spans="1:7" ht="24.75" customHeight="1" x14ac:dyDescent="0.25">
      <c r="A5" s="34" t="s">
        <v>172</v>
      </c>
      <c r="B5" s="14" t="s">
        <v>173</v>
      </c>
      <c r="C5" s="35" t="s">
        <v>110</v>
      </c>
      <c r="D5" s="36" t="s">
        <v>197</v>
      </c>
      <c r="E5" s="37" t="s">
        <v>198</v>
      </c>
    </row>
    <row r="6" spans="1:7" ht="24.75" customHeight="1" x14ac:dyDescent="0.25">
      <c r="A6" s="34" t="s">
        <v>109</v>
      </c>
      <c r="B6" s="14" t="s">
        <v>109</v>
      </c>
      <c r="C6" s="13">
        <v>1</v>
      </c>
      <c r="D6" s="14">
        <v>2</v>
      </c>
      <c r="E6" s="15">
        <v>3</v>
      </c>
    </row>
    <row r="7" spans="1:7" s="1" customFormat="1" ht="25.5" customHeight="1" x14ac:dyDescent="0.25">
      <c r="A7" s="151"/>
      <c r="B7" s="152" t="s">
        <v>110</v>
      </c>
      <c r="C7" s="153">
        <f>D7+E7</f>
        <v>917.81</v>
      </c>
      <c r="D7" s="153">
        <f>SUM(D8,D19,D46)</f>
        <v>811.82999999999993</v>
      </c>
      <c r="E7" s="38">
        <v>105.98</v>
      </c>
      <c r="F7" s="7"/>
      <c r="G7" s="7"/>
    </row>
    <row r="8" spans="1:7" ht="25.5" customHeight="1" x14ac:dyDescent="0.25">
      <c r="A8" s="151" t="s">
        <v>199</v>
      </c>
      <c r="B8" s="152" t="s">
        <v>200</v>
      </c>
      <c r="C8" s="153"/>
      <c r="D8" s="153">
        <f>SUM(D9:D18)</f>
        <v>800.92</v>
      </c>
      <c r="E8" s="38">
        <f t="shared" ref="E8" si="0">SUM(E9:E18)</f>
        <v>0</v>
      </c>
    </row>
    <row r="9" spans="1:7" ht="25.5" customHeight="1" x14ac:dyDescent="0.25">
      <c r="A9" s="154" t="s">
        <v>201</v>
      </c>
      <c r="B9" s="155" t="s">
        <v>202</v>
      </c>
      <c r="C9" s="153"/>
      <c r="D9" s="156">
        <v>233.88</v>
      </c>
      <c r="E9" s="39"/>
    </row>
    <row r="10" spans="1:7" ht="25.5" customHeight="1" x14ac:dyDescent="0.25">
      <c r="A10" s="154" t="s">
        <v>203</v>
      </c>
      <c r="B10" s="155" t="s">
        <v>204</v>
      </c>
      <c r="C10" s="153"/>
      <c r="D10" s="156">
        <v>128.57</v>
      </c>
      <c r="E10" s="39"/>
    </row>
    <row r="11" spans="1:7" ht="25.5" customHeight="1" x14ac:dyDescent="0.25">
      <c r="A11" s="154" t="s">
        <v>205</v>
      </c>
      <c r="B11" s="155" t="s">
        <v>206</v>
      </c>
      <c r="C11" s="153"/>
      <c r="D11" s="156">
        <v>141.19999999999999</v>
      </c>
      <c r="E11" s="39"/>
    </row>
    <row r="12" spans="1:7" ht="25.5" customHeight="1" x14ac:dyDescent="0.25">
      <c r="A12" s="154" t="s">
        <v>207</v>
      </c>
      <c r="B12" s="155" t="s">
        <v>208</v>
      </c>
      <c r="C12" s="153"/>
      <c r="D12" s="156">
        <v>117.34</v>
      </c>
      <c r="E12" s="39"/>
    </row>
    <row r="13" spans="1:7" ht="25.5" customHeight="1" x14ac:dyDescent="0.25">
      <c r="A13" s="154" t="s">
        <v>209</v>
      </c>
      <c r="B13" s="155" t="s">
        <v>210</v>
      </c>
      <c r="C13" s="153"/>
      <c r="D13" s="156">
        <v>72.84</v>
      </c>
      <c r="E13" s="39"/>
    </row>
    <row r="14" spans="1:7" ht="25.5" customHeight="1" x14ac:dyDescent="0.25">
      <c r="A14" s="154" t="s">
        <v>211</v>
      </c>
      <c r="B14" s="155" t="s">
        <v>212</v>
      </c>
      <c r="C14" s="153"/>
      <c r="D14" s="156">
        <v>0</v>
      </c>
      <c r="E14" s="39"/>
    </row>
    <row r="15" spans="1:7" ht="25.5" customHeight="1" x14ac:dyDescent="0.25">
      <c r="A15" s="154" t="s">
        <v>213</v>
      </c>
      <c r="B15" s="155" t="s">
        <v>214</v>
      </c>
      <c r="C15" s="153"/>
      <c r="D15" s="156">
        <v>36.85</v>
      </c>
      <c r="E15" s="39"/>
    </row>
    <row r="16" spans="1:7" ht="25.5" customHeight="1" x14ac:dyDescent="0.25">
      <c r="A16" s="154" t="s">
        <v>215</v>
      </c>
      <c r="B16" s="155" t="s">
        <v>216</v>
      </c>
      <c r="C16" s="153"/>
      <c r="D16" s="156">
        <v>11.51</v>
      </c>
      <c r="E16" s="39"/>
    </row>
    <row r="17" spans="1:5" ht="25.5" customHeight="1" x14ac:dyDescent="0.25">
      <c r="A17" s="154" t="s">
        <v>217</v>
      </c>
      <c r="B17" s="155" t="s">
        <v>218</v>
      </c>
      <c r="C17" s="153"/>
      <c r="D17" s="156">
        <v>5.31</v>
      </c>
      <c r="E17" s="39"/>
    </row>
    <row r="18" spans="1:5" ht="25.5" customHeight="1" x14ac:dyDescent="0.25">
      <c r="A18" s="154" t="s">
        <v>219</v>
      </c>
      <c r="B18" s="155" t="s">
        <v>220</v>
      </c>
      <c r="C18" s="153"/>
      <c r="D18" s="156">
        <v>53.42</v>
      </c>
      <c r="E18" s="39"/>
    </row>
    <row r="19" spans="1:5" ht="25.5" customHeight="1" x14ac:dyDescent="0.25">
      <c r="A19" s="40" t="s">
        <v>221</v>
      </c>
      <c r="B19" s="17" t="s">
        <v>222</v>
      </c>
      <c r="C19" s="41">
        <f t="shared" ref="C19:C56" si="1">D19+E19</f>
        <v>105.97999999999999</v>
      </c>
      <c r="D19" s="41">
        <f t="shared" ref="D19" si="2">SUM(D20:D45)</f>
        <v>0</v>
      </c>
      <c r="E19" s="38">
        <f>SUM(E20:E45)</f>
        <v>105.97999999999999</v>
      </c>
    </row>
    <row r="20" spans="1:5" ht="25.5" customHeight="1" x14ac:dyDescent="0.25">
      <c r="A20" s="42" t="s">
        <v>223</v>
      </c>
      <c r="B20" s="21" t="s">
        <v>224</v>
      </c>
      <c r="C20" s="41">
        <f t="shared" si="1"/>
        <v>27.99</v>
      </c>
      <c r="D20" s="43"/>
      <c r="E20" s="39">
        <v>27.99</v>
      </c>
    </row>
    <row r="21" spans="1:5" ht="25.5" customHeight="1" x14ac:dyDescent="0.25">
      <c r="A21" s="42" t="s">
        <v>225</v>
      </c>
      <c r="B21" s="21" t="s">
        <v>226</v>
      </c>
      <c r="C21" s="41"/>
      <c r="D21" s="43"/>
      <c r="E21" s="39">
        <v>8</v>
      </c>
    </row>
    <row r="22" spans="1:5" ht="25.5" customHeight="1" x14ac:dyDescent="0.25">
      <c r="A22" s="42" t="s">
        <v>227</v>
      </c>
      <c r="B22" s="21" t="s">
        <v>228</v>
      </c>
      <c r="C22" s="41"/>
      <c r="D22" s="43"/>
      <c r="E22" s="39">
        <v>1</v>
      </c>
    </row>
    <row r="23" spans="1:5" ht="25.5" customHeight="1" x14ac:dyDescent="0.25">
      <c r="A23" s="42" t="s">
        <v>229</v>
      </c>
      <c r="B23" s="21" t="s">
        <v>230</v>
      </c>
      <c r="C23" s="41"/>
      <c r="D23" s="43"/>
      <c r="E23" s="39">
        <v>0.1</v>
      </c>
    </row>
    <row r="24" spans="1:5" ht="25.5" customHeight="1" x14ac:dyDescent="0.25">
      <c r="A24" s="42" t="s">
        <v>231</v>
      </c>
      <c r="B24" s="21" t="s">
        <v>232</v>
      </c>
      <c r="C24" s="41">
        <f t="shared" si="1"/>
        <v>1.2</v>
      </c>
      <c r="D24" s="43"/>
      <c r="E24" s="39">
        <v>1.2</v>
      </c>
    </row>
    <row r="25" spans="1:5" ht="25.5" customHeight="1" x14ac:dyDescent="0.25">
      <c r="A25" s="42" t="s">
        <v>233</v>
      </c>
      <c r="B25" s="21" t="s">
        <v>234</v>
      </c>
      <c r="C25" s="41">
        <f t="shared" si="1"/>
        <v>10</v>
      </c>
      <c r="D25" s="43"/>
      <c r="E25" s="39">
        <v>10</v>
      </c>
    </row>
    <row r="26" spans="1:5" ht="25.5" customHeight="1" x14ac:dyDescent="0.25">
      <c r="A26" s="42" t="s">
        <v>235</v>
      </c>
      <c r="B26" s="21" t="s">
        <v>236</v>
      </c>
      <c r="C26" s="41">
        <f t="shared" si="1"/>
        <v>5.4</v>
      </c>
      <c r="D26" s="43"/>
      <c r="E26" s="39">
        <v>5.4</v>
      </c>
    </row>
    <row r="27" spans="1:5" ht="25.5" customHeight="1" x14ac:dyDescent="0.25">
      <c r="A27" s="42" t="s">
        <v>237</v>
      </c>
      <c r="B27" s="21" t="s">
        <v>238</v>
      </c>
      <c r="C27" s="41">
        <f t="shared" si="1"/>
        <v>15</v>
      </c>
      <c r="D27" s="43"/>
      <c r="E27" s="39">
        <v>15</v>
      </c>
    </row>
    <row r="28" spans="1:5" ht="25.5" customHeight="1" x14ac:dyDescent="0.25">
      <c r="A28" s="42" t="s">
        <v>239</v>
      </c>
      <c r="B28" s="21" t="s">
        <v>240</v>
      </c>
      <c r="C28" s="41"/>
      <c r="D28" s="43"/>
      <c r="E28" s="39"/>
    </row>
    <row r="29" spans="1:5" ht="25.5" customHeight="1" x14ac:dyDescent="0.25">
      <c r="A29" s="42" t="s">
        <v>241</v>
      </c>
      <c r="B29" s="21" t="s">
        <v>242</v>
      </c>
      <c r="C29" s="41">
        <f t="shared" si="1"/>
        <v>3</v>
      </c>
      <c r="D29" s="43"/>
      <c r="E29" s="39">
        <v>3</v>
      </c>
    </row>
    <row r="30" spans="1:5" ht="25.5" customHeight="1" x14ac:dyDescent="0.25">
      <c r="A30" s="42" t="s">
        <v>243</v>
      </c>
      <c r="B30" s="21" t="s">
        <v>244</v>
      </c>
      <c r="C30" s="41">
        <f t="shared" si="1"/>
        <v>5</v>
      </c>
      <c r="D30" s="43"/>
      <c r="E30" s="39">
        <v>5</v>
      </c>
    </row>
    <row r="31" spans="1:5" ht="25.5" customHeight="1" x14ac:dyDescent="0.25">
      <c r="A31" s="42" t="s">
        <v>245</v>
      </c>
      <c r="B31" s="21" t="s">
        <v>246</v>
      </c>
      <c r="C31" s="41"/>
      <c r="D31" s="43"/>
      <c r="E31" s="39"/>
    </row>
    <row r="32" spans="1:5" ht="25.5" customHeight="1" x14ac:dyDescent="0.25">
      <c r="A32" s="42" t="s">
        <v>247</v>
      </c>
      <c r="B32" s="21" t="s">
        <v>248</v>
      </c>
      <c r="C32" s="41">
        <f t="shared" si="1"/>
        <v>1.8</v>
      </c>
      <c r="D32" s="43"/>
      <c r="E32" s="39">
        <v>1.8</v>
      </c>
    </row>
    <row r="33" spans="1:5" ht="25.5" customHeight="1" x14ac:dyDescent="0.25">
      <c r="A33" s="42" t="s">
        <v>249</v>
      </c>
      <c r="B33" s="21" t="s">
        <v>250</v>
      </c>
      <c r="C33" s="41">
        <f t="shared" si="1"/>
        <v>2.85</v>
      </c>
      <c r="D33" s="43"/>
      <c r="E33" s="39">
        <v>2.85</v>
      </c>
    </row>
    <row r="34" spans="1:5" ht="25.5" customHeight="1" x14ac:dyDescent="0.25">
      <c r="A34" s="42" t="s">
        <v>251</v>
      </c>
      <c r="B34" s="21" t="s">
        <v>252</v>
      </c>
      <c r="C34" s="41">
        <f t="shared" si="1"/>
        <v>0</v>
      </c>
      <c r="D34" s="43"/>
      <c r="E34" s="39"/>
    </row>
    <row r="35" spans="1:5" ht="25.5" customHeight="1" x14ac:dyDescent="0.25">
      <c r="A35" s="42" t="s">
        <v>253</v>
      </c>
      <c r="B35" s="21" t="s">
        <v>254</v>
      </c>
      <c r="C35" s="41"/>
      <c r="D35" s="43"/>
      <c r="E35" s="39"/>
    </row>
    <row r="36" spans="1:5" ht="25.5" customHeight="1" x14ac:dyDescent="0.25">
      <c r="A36" s="42" t="s">
        <v>255</v>
      </c>
      <c r="B36" s="21" t="s">
        <v>256</v>
      </c>
      <c r="C36" s="41"/>
      <c r="D36" s="43"/>
      <c r="E36" s="39"/>
    </row>
    <row r="37" spans="1:5" ht="25.5" customHeight="1" x14ac:dyDescent="0.25">
      <c r="A37" s="42" t="s">
        <v>257</v>
      </c>
      <c r="B37" s="21" t="s">
        <v>258</v>
      </c>
      <c r="C37" s="41"/>
      <c r="D37" s="43"/>
      <c r="E37" s="39"/>
    </row>
    <row r="38" spans="1:5" ht="25.5" customHeight="1" x14ac:dyDescent="0.25">
      <c r="A38" s="42" t="s">
        <v>259</v>
      </c>
      <c r="B38" s="21" t="s">
        <v>260</v>
      </c>
      <c r="C38" s="41"/>
      <c r="D38" s="43"/>
      <c r="E38" s="39"/>
    </row>
    <row r="39" spans="1:5" ht="25.5" customHeight="1" x14ac:dyDescent="0.25">
      <c r="A39" s="42" t="s">
        <v>261</v>
      </c>
      <c r="B39" s="21" t="s">
        <v>262</v>
      </c>
      <c r="C39" s="41"/>
      <c r="D39" s="43"/>
      <c r="E39" s="39"/>
    </row>
    <row r="40" spans="1:5" ht="25.5" customHeight="1" x14ac:dyDescent="0.25">
      <c r="A40" s="42" t="s">
        <v>263</v>
      </c>
      <c r="B40" s="21" t="s">
        <v>264</v>
      </c>
      <c r="C40" s="41">
        <f t="shared" si="1"/>
        <v>2.67</v>
      </c>
      <c r="D40" s="43"/>
      <c r="E40" s="39">
        <v>2.67</v>
      </c>
    </row>
    <row r="41" spans="1:5" ht="25.5" customHeight="1" x14ac:dyDescent="0.25">
      <c r="A41" s="42" t="s">
        <v>265</v>
      </c>
      <c r="B41" s="21" t="s">
        <v>266</v>
      </c>
      <c r="C41" s="41">
        <f t="shared" si="1"/>
        <v>11.12</v>
      </c>
      <c r="D41" s="43"/>
      <c r="E41" s="39">
        <v>11.12</v>
      </c>
    </row>
    <row r="42" spans="1:5" ht="25.5" customHeight="1" x14ac:dyDescent="0.25">
      <c r="A42" s="42" t="s">
        <v>267</v>
      </c>
      <c r="B42" s="21" t="s">
        <v>268</v>
      </c>
      <c r="C42" s="41">
        <f t="shared" si="1"/>
        <v>2.85</v>
      </c>
      <c r="D42" s="43"/>
      <c r="E42" s="39">
        <v>2.85</v>
      </c>
    </row>
    <row r="43" spans="1:5" ht="25.5" customHeight="1" x14ac:dyDescent="0.25">
      <c r="A43" s="42" t="s">
        <v>269</v>
      </c>
      <c r="B43" s="21" t="s">
        <v>270</v>
      </c>
      <c r="C43" s="41">
        <f t="shared" si="1"/>
        <v>0</v>
      </c>
      <c r="D43" s="43"/>
      <c r="E43" s="39"/>
    </row>
    <row r="44" spans="1:5" ht="25.5" customHeight="1" x14ac:dyDescent="0.25">
      <c r="A44" s="42" t="s">
        <v>271</v>
      </c>
      <c r="B44" s="21" t="s">
        <v>272</v>
      </c>
      <c r="C44" s="41"/>
      <c r="D44" s="43"/>
      <c r="E44" s="39"/>
    </row>
    <row r="45" spans="1:5" ht="25.5" customHeight="1" x14ac:dyDescent="0.25">
      <c r="A45" s="42" t="s">
        <v>273</v>
      </c>
      <c r="B45" s="21" t="s">
        <v>274</v>
      </c>
      <c r="C45" s="41">
        <f t="shared" si="1"/>
        <v>8</v>
      </c>
      <c r="D45" s="43"/>
      <c r="E45" s="39">
        <v>8</v>
      </c>
    </row>
    <row r="46" spans="1:5" ht="25.5" customHeight="1" x14ac:dyDescent="0.25">
      <c r="A46" s="40" t="s">
        <v>275</v>
      </c>
      <c r="B46" s="17" t="s">
        <v>276</v>
      </c>
      <c r="C46" s="41">
        <f t="shared" si="1"/>
        <v>10.91</v>
      </c>
      <c r="D46" s="41">
        <f t="shared" ref="D46:E46" si="3">SUM(D47:D56)</f>
        <v>10.91</v>
      </c>
      <c r="E46" s="38">
        <f t="shared" si="3"/>
        <v>0</v>
      </c>
    </row>
    <row r="47" spans="1:5" ht="25.5" customHeight="1" x14ac:dyDescent="0.25">
      <c r="A47" s="42" t="s">
        <v>277</v>
      </c>
      <c r="B47" s="21" t="s">
        <v>278</v>
      </c>
      <c r="C47" s="41">
        <f t="shared" si="1"/>
        <v>0</v>
      </c>
      <c r="D47" s="43"/>
      <c r="E47" s="39"/>
    </row>
    <row r="48" spans="1:5" ht="25.5" customHeight="1" x14ac:dyDescent="0.25">
      <c r="A48" s="42" t="s">
        <v>279</v>
      </c>
      <c r="B48" s="21" t="s">
        <v>280</v>
      </c>
      <c r="C48" s="41">
        <f t="shared" si="1"/>
        <v>0</v>
      </c>
      <c r="D48" s="43"/>
      <c r="E48" s="39"/>
    </row>
    <row r="49" spans="1:7" ht="25.5" customHeight="1" x14ac:dyDescent="0.25">
      <c r="A49" s="42" t="s">
        <v>281</v>
      </c>
      <c r="B49" s="21" t="s">
        <v>282</v>
      </c>
      <c r="C49" s="41">
        <f t="shared" si="1"/>
        <v>0</v>
      </c>
      <c r="D49" s="43"/>
      <c r="E49" s="39"/>
    </row>
    <row r="50" spans="1:7" ht="25.5" customHeight="1" x14ac:dyDescent="0.25">
      <c r="A50" s="42" t="s">
        <v>283</v>
      </c>
      <c r="B50" s="21" t="s">
        <v>284</v>
      </c>
      <c r="C50" s="41">
        <f>D50+E50</f>
        <v>0.35</v>
      </c>
      <c r="D50" s="43">
        <v>0.35</v>
      </c>
      <c r="E50" s="39"/>
    </row>
    <row r="51" spans="1:7" ht="25.5" customHeight="1" x14ac:dyDescent="0.25">
      <c r="A51" s="42" t="s">
        <v>285</v>
      </c>
      <c r="B51" s="21" t="s">
        <v>286</v>
      </c>
      <c r="C51" s="41"/>
      <c r="D51" s="43"/>
      <c r="E51" s="39"/>
    </row>
    <row r="52" spans="1:7" ht="25.5" customHeight="1" x14ac:dyDescent="0.25">
      <c r="A52" s="42" t="s">
        <v>287</v>
      </c>
      <c r="B52" s="21" t="s">
        <v>288</v>
      </c>
      <c r="C52" s="41">
        <f t="shared" si="1"/>
        <v>0</v>
      </c>
      <c r="D52" s="43"/>
      <c r="E52" s="39"/>
    </row>
    <row r="53" spans="1:7" ht="25.5" customHeight="1" x14ac:dyDescent="0.25">
      <c r="A53" s="42" t="s">
        <v>289</v>
      </c>
      <c r="B53" s="21" t="s">
        <v>290</v>
      </c>
      <c r="C53" s="41"/>
      <c r="D53" s="43"/>
      <c r="E53" s="39"/>
    </row>
    <row r="54" spans="1:7" ht="25.5" customHeight="1" x14ac:dyDescent="0.25">
      <c r="A54" s="42" t="s">
        <v>291</v>
      </c>
      <c r="B54" s="21" t="s">
        <v>292</v>
      </c>
      <c r="C54" s="41"/>
      <c r="D54" s="43"/>
      <c r="E54" s="39"/>
    </row>
    <row r="55" spans="1:7" ht="25.5" customHeight="1" x14ac:dyDescent="0.25">
      <c r="A55" s="42" t="s">
        <v>293</v>
      </c>
      <c r="B55" s="21" t="s">
        <v>294</v>
      </c>
      <c r="C55" s="41">
        <f>D55+E55</f>
        <v>5.98</v>
      </c>
      <c r="D55" s="43">
        <v>5.98</v>
      </c>
      <c r="E55" s="39"/>
    </row>
    <row r="56" spans="1:7" ht="25.5" customHeight="1" x14ac:dyDescent="0.25">
      <c r="A56" s="42" t="s">
        <v>295</v>
      </c>
      <c r="B56" s="21" t="s">
        <v>296</v>
      </c>
      <c r="C56" s="41">
        <f t="shared" si="1"/>
        <v>4.58</v>
      </c>
      <c r="D56" s="43">
        <v>4.58</v>
      </c>
      <c r="E56" s="39"/>
    </row>
    <row r="58" spans="1:7" ht="19.5" customHeight="1" x14ac:dyDescent="0.25">
      <c r="A58" s="44" t="s">
        <v>297</v>
      </c>
      <c r="B58"/>
      <c r="C58"/>
      <c r="D58"/>
      <c r="E58"/>
    </row>
    <row r="60" spans="1:7" ht="12.75" customHeight="1" x14ac:dyDescent="0.2">
      <c r="A60"/>
      <c r="B60"/>
      <c r="C60"/>
      <c r="D60"/>
      <c r="E60"/>
      <c r="F60" s="45"/>
      <c r="G60"/>
    </row>
    <row r="61" spans="1:7" ht="12.75" customHeight="1" x14ac:dyDescent="0.2">
      <c r="A61"/>
      <c r="B61"/>
      <c r="C61"/>
      <c r="D61"/>
      <c r="E61"/>
      <c r="F61" s="45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phoneticPr fontId="29" type="noConversion"/>
  <hyperlinks>
    <hyperlink ref="A1" location="目录!A1" display="返回" xr:uid="{00000000-0004-0000-0800-000000000000}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48" orientation="portrait" horizontalDpi="300" verticalDpi="300" r:id="rId1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16</vt:i4>
      </vt:variant>
    </vt:vector>
  </HeadingPairs>
  <TitlesOfParts>
    <vt:vector size="29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  <vt:lpstr>'1'!Print_Area</vt:lpstr>
      <vt:lpstr>'2'!Print_Area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hhkj</cp:lastModifiedBy>
  <cp:lastPrinted>2022-01-25T09:05:50Z</cp:lastPrinted>
  <dcterms:created xsi:type="dcterms:W3CDTF">2018-01-17T04:55:00Z</dcterms:created>
  <dcterms:modified xsi:type="dcterms:W3CDTF">2022-01-25T09:09:07Z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2052-11.1.0.11294</vt:lpwstr>
  </property>
  <property fmtid="{D5CDD505-2E9C-101B-9397-08002B2CF9AE}" pid="4" name="ICV">
    <vt:lpwstr>61F89BB8BAE942219AD19A08BE25AD06</vt:lpwstr>
  </property>
</Properties>
</file>