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0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1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'3'!$A$1:$D$32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<sst xmlns="http://schemas.openxmlformats.org/spreadsheetml/2006/main" count="450" uniqueCount="374">
  <si>
    <t>单位名称：高台县罗城镇人民政府</t>
  </si>
  <si>
    <t>部门预算公开表</t>
  </si>
  <si>
    <t>编制日期：   年   月   日</t>
  </si>
  <si>
    <t>部门领导：丁尚义</t>
  </si>
  <si>
    <t>财务负责人：</t>
  </si>
  <si>
    <t>武雪芳</t>
  </si>
  <si>
    <t xml:space="preserve">    制表人：</t>
  </si>
  <si>
    <t>车吉祥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</si>
  <si>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</si>
  <si>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</si>
  <si>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</si>
  <si>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</si>
  <si>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</si>
  <si>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</si>
  <si>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</si>
  <si>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</si>
  <si>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</si>
  <si>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</si>
  <si>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</si>
  <si>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</si>
  <si>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</si>
  <si>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</si>
  <si>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</si>
  <si>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</si>
  <si>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</si>
  <si>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</si>
  <si>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</si>
  <si>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</si>
  <si>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）专项资金绩效目标表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</si>
  <si>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</si>
  <si>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</si>
  <si>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</si>
  <si>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</si>
  <si>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</si>
  <si>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</si>
  <si>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</si>
  <si>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</si>
  <si>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</si>
  <si>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</si>
  <si>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</si>
  <si>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</si>
  <si>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</si>
  <si>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</si>
  <si>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</si>
  <si>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</si>
  <si>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</si>
  <si>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</si>
  <si>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</si>
  <si>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</si>
  <si>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</si>
  <si>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</si>
  <si>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</si>
  <si>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</si>
  <si>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</si>
  <si>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</si>
  <si>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</si>
  <si>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</si>
  <si>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</si>
  <si>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</si>
  <si>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</si>
  <si>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</si>
  <si>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</si>
  <si>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</si>
  <si>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</si>
  <si>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</si>
  <si>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</si>
  <si>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</si>
  <si>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</si>
  <si>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</si>
  <si>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</si>
  <si>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</si>
  <si>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</si>
  <si>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</si>
  <si>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</si>
  <si>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</si>
  <si>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</si>
  <si>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</si>
  <si>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</si>
  <si>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</si>
  <si>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</si>
  <si>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</si>
  <si>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</si>
  <si>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</si>
  <si>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</si>
  <si>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</si>
  <si>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</si>
  <si>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</si>
  <si>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</si>
  <si>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</si>
  <si>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</si>
  <si>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</si>
  <si>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</si>
  <si>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</si>
  <si>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</si>
  <si>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</si>
  <si>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</si>
  <si>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</si>
  <si>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</si>
  <si>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</si>
  <si>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</si>
  <si>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</si>
  <si>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</si>
  <si>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</si>
  <si>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</si>
  <si>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</si>
  <si>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</si>
  <si>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</si>
  <si>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</si>
  <si>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</si>
  <si>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</si>
  <si>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201一般公共服务支出</t>
  </si>
  <si>
    <t xml:space="preserve">  03政府办公室及相关机构事务</t>
  </si>
  <si>
    <t>　　　01行政运行</t>
  </si>
  <si>
    <t>208社会保障和就业支出</t>
  </si>
  <si>
    <t xml:space="preserve">  05行政事业单位离退休</t>
  </si>
  <si>
    <t xml:space="preserve">     05机关事业单位基本养老保险缴费</t>
  </si>
  <si>
    <t xml:space="preserve">  27财政对社会保险基金的补助</t>
  </si>
  <si>
    <t xml:space="preserve">     01其他社会保障缴费（失业保险）</t>
  </si>
  <si>
    <t xml:space="preserve">     02其他社会保障缴费（工伤保险）</t>
  </si>
  <si>
    <t xml:space="preserve">     03其他社会保障缴费（生育保险）</t>
  </si>
  <si>
    <t>210医疗卫生与计划生育支出</t>
  </si>
  <si>
    <t xml:space="preserve">  11医疗保障</t>
  </si>
  <si>
    <t xml:space="preserve">    02行政事业单位医疗</t>
  </si>
  <si>
    <t>221住房保障支出</t>
  </si>
  <si>
    <t xml:space="preserve">  02住房改革支出</t>
  </si>
  <si>
    <t xml:space="preserve">    01住房公积金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</si>
  <si>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</si>
  <si>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</si>
  <si>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</si>
  <si>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</si>
  <si>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</si>
  <si>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</si>
  <si>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</si>
  <si>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</si>
  <si>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</si>
  <si>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</si>
  <si>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</si>
  <si>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</si>
  <si>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</si>
  <si>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</si>
  <si>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</si>
  <si>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</si>
  <si>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</si>
  <si>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</si>
  <si>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</si>
  <si>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</si>
  <si>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</si>
  <si>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</si>
  <si>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</si>
  <si>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</si>
  <si>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</si>
  <si>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</si>
  <si>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</si>
  <si>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</si>
  <si>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</si>
  <si>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</si>
  <si>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</si>
  <si>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</si>
  <si>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</si>
  <si>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</si>
  <si>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</si>
  <si>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</si>
  <si>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</si>
  <si>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</si>
  <si>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</si>
  <si>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</si>
  <si>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</si>
  <si>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</si>
  <si>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</si>
  <si>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高台县罗城镇人民政府</t>
  </si>
  <si>
    <t>一般公共预算支出情况表</t>
  </si>
  <si>
    <t>科目编码</t>
  </si>
  <si>
    <t>科目名称</t>
  </si>
  <si>
    <t>201</t>
  </si>
  <si>
    <t>行政运行</t>
  </si>
  <si>
    <t>20103</t>
  </si>
  <si>
    <t xml:space="preserve">  政府办公室及相关机构事务</t>
  </si>
  <si>
    <t>2010301</t>
  </si>
  <si>
    <t xml:space="preserve">    行政运行</t>
  </si>
  <si>
    <t>208</t>
  </si>
  <si>
    <t>社会保障和就业支出</t>
  </si>
  <si>
    <t>20805</t>
  </si>
  <si>
    <t xml:space="preserve">  行政事业单位离退休</t>
  </si>
  <si>
    <t>2080505</t>
  </si>
  <si>
    <t xml:space="preserve">     基本养老保险缴费支出</t>
  </si>
  <si>
    <t>20827</t>
  </si>
  <si>
    <t xml:space="preserve">  财政对其他社会保险基金的补助</t>
  </si>
  <si>
    <t>2082701</t>
  </si>
  <si>
    <t xml:space="preserve">    财政对失业保险基金的补助</t>
  </si>
  <si>
    <t>2082702</t>
  </si>
  <si>
    <t xml:space="preserve">    财政对工伤保险基金的补助</t>
  </si>
  <si>
    <t>2082703</t>
  </si>
  <si>
    <t xml:space="preserve">   财政对生育保险基金的补助</t>
  </si>
  <si>
    <t>210</t>
  </si>
  <si>
    <t>医疗卫生与计划生育支出</t>
  </si>
  <si>
    <t>21011</t>
  </si>
  <si>
    <t xml:space="preserve">  医疗保障</t>
  </si>
  <si>
    <t>2101102</t>
  </si>
  <si>
    <t xml:space="preserve">    行政事业单位医疗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</si>
  <si>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</si>
  <si>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</si>
  <si>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</si>
  <si>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</si>
  <si>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</si>
  <si>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</si>
  <si>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</si>
  <si>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</si>
  <si>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</si>
  <si>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</si>
  <si>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</si>
  <si>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</si>
  <si>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</si>
  <si>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</si>
  <si>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</si>
  <si>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</si>
  <si>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</si>
  <si>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</si>
  <si>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</si>
  <si>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</si>
  <si>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</si>
  <si>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</si>
  <si>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</si>
  <si>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</si>
  <si>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</si>
  <si>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</si>
  <si>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</si>
  <si>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</si>
  <si>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</si>
  <si>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</si>
  <si>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</si>
  <si>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</si>
  <si>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</si>
  <si>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</si>
  <si>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</si>
  <si>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</si>
  <si>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</si>
  <si>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</si>
  <si>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</si>
  <si>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</si>
  <si>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</si>
  <si>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</si>
  <si>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</si>
  <si>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</si>
  <si>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</si>
  <si>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</si>
  <si>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</si>
  <si>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</si>
  <si>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</si>
  <si>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</si>
  <si>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</si>
  <si>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</si>
  <si>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</si>
  <si>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</si>
  <si>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</si>
  <si>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</si>
  <si>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</si>
  <si>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</si>
  <si>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</si>
  <si>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</si>
  <si>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</si>
  <si>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</si>
  <si>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</si>
  <si>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</si>
  <si>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</si>
  <si>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</si>
  <si>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</si>
  <si>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</si>
  <si>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</si>
  <si>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</si>
  <si>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</si>
  <si>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</si>
  <si>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</si>
  <si>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</si>
  <si>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</si>
  <si>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</si>
  <si>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</si>
  <si>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</si>
  <si>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</si>
  <si>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</si>
  <si>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</si>
  <si>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</si>
  <si>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</si>
  <si>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</si>
  <si>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</si>
  <si>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</si>
  <si>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</si>
  <si>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</si>
  <si>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</si>
  <si>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</si>
  <si>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</si>
  <si>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</si>
  <si>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</si>
  <si>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</si>
  <si>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</si>
  <si>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</si>
  <si>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</si>
  <si>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</si>
  <si>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</si>
  <si>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</si>
  <si>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</si>
  <si>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</si>
  <si>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</si>
  <si>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</si>
  <si>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</si>
  <si>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</si>
  <si>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</si>
  <si>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</si>
  <si>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</si>
  <si>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</si>
  <si>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</si>
  <si>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</si>
  <si>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</si>
  <si>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</si>
  <si>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</si>
  <si>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</si>
  <si>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</si>
  <si>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</si>
  <si>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</si>
  <si>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</si>
  <si>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</si>
  <si>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</si>
  <si>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</si>
  <si>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</si>
  <si>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</si>
  <si>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</si>
  <si>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</si>
  <si>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</si>
  <si>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</si>
  <si>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</si>
  <si>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</si>
  <si>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</si>
  <si>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</si>
  <si>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</si>
  <si>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公务接待费用</t>
  </si>
  <si>
    <t>公车改革补助</t>
  </si>
  <si>
    <t>政府性基金预算支出情况表</t>
  </si>
  <si>
    <t>项        目</t>
  </si>
  <si>
    <t>此表无数据</t>
  </si>
  <si>
    <r>
      <rPr>
        <u/>
        <sz val="10"/>
        <color indexed="12"/>
        <rFont val="宋体"/>
        <charset val="134"/>
      </rPr>
      <t>返回</t>
    </r>
  </si>
  <si>
    <t>专项资金绩效目标表</t>
  </si>
  <si>
    <t>（2019年度）</t>
  </si>
  <si>
    <t>填报单位（盖章）：</t>
  </si>
  <si>
    <t>专项名称</t>
  </si>
  <si>
    <t>专项属性</t>
  </si>
  <si>
    <t>延续专项  □    新增专项  □</t>
  </si>
  <si>
    <t>部门名称</t>
  </si>
  <si>
    <t>资金总额（万元）</t>
  </si>
  <si>
    <t>部门相应职能         职责概述</t>
  </si>
  <si>
    <t>专项立项依据</t>
  </si>
  <si>
    <t>专项实施       进度计划</t>
  </si>
  <si>
    <t>专项实施内容</t>
  </si>
  <si>
    <t>计划开始时间</t>
  </si>
  <si>
    <t>计划完成时间</t>
  </si>
  <si>
    <t>专项长期       绩效目标</t>
  </si>
  <si>
    <t>专项年度       绩效目标</t>
  </si>
  <si>
    <t>专项年度绩效指标</t>
  </si>
  <si>
    <t>一级指标</t>
  </si>
  <si>
    <t>二级指标</t>
  </si>
  <si>
    <t>指标内容</t>
  </si>
  <si>
    <t>指标值</t>
  </si>
  <si>
    <t>备注</t>
  </si>
  <si>
    <t>产出     指标</t>
  </si>
  <si>
    <t>数量指标</t>
  </si>
  <si>
    <t>质量指标</t>
  </si>
  <si>
    <t>时效指标</t>
  </si>
  <si>
    <t>成本指标</t>
  </si>
  <si>
    <t>效益      指标</t>
  </si>
  <si>
    <t>经济效益指标</t>
  </si>
  <si>
    <t>社会效益指标</t>
  </si>
  <si>
    <t>生态效益指标</t>
  </si>
  <si>
    <t xml:space="preserve">                                             </t>
  </si>
  <si>
    <t>可持续影响指标</t>
  </si>
  <si>
    <t>社会公众或服务对象满意度指标</t>
  </si>
  <si>
    <t>专项实施       保障措施</t>
  </si>
</sst>
</file>

<file path=xl/styles.xml><?xml version="1.0" encoding="utf-8"?>
<styleSheet xmlns="http://schemas.openxmlformats.org/spreadsheetml/2006/main">
  <numFmts count="10">
    <numFmt numFmtId="176" formatCode="0_ "/>
    <numFmt numFmtId="177" formatCode="0.00_ ;[Red]\-0.00\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#,##0.00_ ;[Red]\-#,##0.00\ "/>
    <numFmt numFmtId="179" formatCode="#,##0.00_ "/>
    <numFmt numFmtId="180" formatCode="#,##0.00;[Red]#,##0.00"/>
    <numFmt numFmtId="181" formatCode="#,##0.0000"/>
  </numFmts>
  <fonts count="45">
    <font>
      <sz val="10"/>
      <name val="Arial"/>
      <charset val="134"/>
    </font>
    <font>
      <u/>
      <sz val="10"/>
      <color indexed="12"/>
      <name val="Arial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1">
    <xf numFmtId="0" fontId="0" fillId="0" borderId="0"/>
    <xf numFmtId="42" fontId="29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4" borderId="33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0" fillId="0" borderId="0"/>
    <xf numFmtId="0" fontId="30" fillId="19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9" fontId="2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20" borderId="37" applyNumberFormat="0" applyFont="0" applyAlignment="0" applyProtection="0">
      <alignment vertical="center"/>
    </xf>
    <xf numFmtId="0" fontId="0" fillId="0" borderId="0"/>
    <xf numFmtId="0" fontId="30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6" borderId="40" applyNumberFormat="0" applyAlignment="0" applyProtection="0">
      <alignment vertical="center"/>
    </xf>
    <xf numFmtId="0" fontId="28" fillId="6" borderId="33" applyNumberFormat="0" applyAlignment="0" applyProtection="0">
      <alignment vertical="center"/>
    </xf>
    <xf numFmtId="0" fontId="27" fillId="5" borderId="34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0" fillId="0" borderId="0"/>
    <xf numFmtId="0" fontId="43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0" fillId="0" borderId="0"/>
    <xf numFmtId="0" fontId="30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/>
    <xf numFmtId="0" fontId="30" fillId="12" borderId="0" applyNumberFormat="0" applyBorder="0" applyAlignment="0" applyProtection="0">
      <alignment vertical="center"/>
    </xf>
    <xf numFmtId="0" fontId="0" fillId="0" borderId="0"/>
    <xf numFmtId="0" fontId="25" fillId="3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/>
    <xf numFmtId="0" fontId="30" fillId="10" borderId="0" applyNumberFormat="0" applyBorder="0" applyAlignment="0" applyProtection="0">
      <alignment vertical="center"/>
    </xf>
    <xf numFmtId="0" fontId="0" fillId="0" borderId="0"/>
    <xf numFmtId="0" fontId="25" fillId="33" borderId="0" applyNumberFormat="0" applyBorder="0" applyAlignment="0" applyProtection="0">
      <alignment vertical="center"/>
    </xf>
    <xf numFmtId="0" fontId="0" fillId="0" borderId="0"/>
    <xf numFmtId="0" fontId="30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</cellStyleXfs>
  <cellXfs count="199">
    <xf numFmtId="0" fontId="0" fillId="0" borderId="0" xfId="0"/>
    <xf numFmtId="0" fontId="1" fillId="0" borderId="0" xfId="11" applyAlignment="1" applyProtection="1"/>
    <xf numFmtId="0" fontId="2" fillId="0" borderId="0" xfId="80" applyFont="1" applyAlignment="1">
      <alignment horizontal="center" vertical="center"/>
    </xf>
    <xf numFmtId="0" fontId="3" fillId="0" borderId="0" xfId="80">
      <alignment vertical="center"/>
    </xf>
    <xf numFmtId="0" fontId="4" fillId="0" borderId="0" xfId="80" applyFont="1" applyAlignment="1">
      <alignment horizontal="center" vertical="center"/>
    </xf>
    <xf numFmtId="0" fontId="3" fillId="0" borderId="0" xfId="80" applyAlignment="1">
      <alignment horizontal="left" vertical="center"/>
    </xf>
    <xf numFmtId="0" fontId="4" fillId="0" borderId="1" xfId="80" applyFont="1" applyBorder="1" applyAlignment="1">
      <alignment horizontal="center" vertical="center"/>
    </xf>
    <xf numFmtId="0" fontId="3" fillId="0" borderId="2" xfId="80" applyBorder="1" applyAlignment="1">
      <alignment horizontal="center" vertical="center"/>
    </xf>
    <xf numFmtId="0" fontId="3" fillId="0" borderId="3" xfId="80" applyBorder="1" applyAlignment="1">
      <alignment horizontal="center" vertical="center"/>
    </xf>
    <xf numFmtId="0" fontId="3" fillId="0" borderId="4" xfId="80" applyBorder="1" applyAlignment="1">
      <alignment horizontal="center" vertical="center"/>
    </xf>
    <xf numFmtId="0" fontId="4" fillId="0" borderId="2" xfId="80" applyFont="1" applyBorder="1" applyAlignment="1">
      <alignment horizontal="center" vertical="center"/>
    </xf>
    <xf numFmtId="0" fontId="4" fillId="0" borderId="3" xfId="80" applyFont="1" applyBorder="1" applyAlignment="1">
      <alignment horizontal="center" vertical="center"/>
    </xf>
    <xf numFmtId="0" fontId="4" fillId="0" borderId="1" xfId="80" applyFont="1" applyBorder="1" applyAlignment="1">
      <alignment horizontal="center" vertical="center" wrapText="1"/>
    </xf>
    <xf numFmtId="0" fontId="3" fillId="0" borderId="1" xfId="80" applyBorder="1" applyAlignment="1">
      <alignment horizontal="center" vertical="center"/>
    </xf>
    <xf numFmtId="0" fontId="4" fillId="0" borderId="5" xfId="80" applyFont="1" applyBorder="1" applyAlignment="1">
      <alignment horizontal="center" vertical="center" wrapText="1"/>
    </xf>
    <xf numFmtId="0" fontId="4" fillId="0" borderId="6" xfId="80" applyFont="1" applyBorder="1" applyAlignment="1">
      <alignment horizontal="center" vertical="center" wrapText="1"/>
    </xf>
    <xf numFmtId="0" fontId="4" fillId="0" borderId="7" xfId="80" applyFont="1" applyBorder="1" applyAlignment="1">
      <alignment horizontal="center" vertical="center" wrapText="1"/>
    </xf>
    <xf numFmtId="0" fontId="5" fillId="0" borderId="1" xfId="80" applyFont="1" applyBorder="1" applyAlignment="1">
      <alignment horizontal="center" vertical="center" wrapText="1"/>
    </xf>
    <xf numFmtId="0" fontId="4" fillId="0" borderId="8" xfId="80" applyFont="1" applyBorder="1" applyAlignment="1">
      <alignment horizontal="center" vertical="center" wrapText="1"/>
    </xf>
    <xf numFmtId="0" fontId="4" fillId="0" borderId="9" xfId="80" applyFont="1" applyBorder="1" applyAlignment="1">
      <alignment horizontal="center" vertical="center" wrapText="1"/>
    </xf>
    <xf numFmtId="0" fontId="3" fillId="0" borderId="8" xfId="80" applyBorder="1" applyAlignment="1">
      <alignment horizontal="center" vertical="center"/>
    </xf>
    <xf numFmtId="0" fontId="3" fillId="0" borderId="10" xfId="80" applyBorder="1" applyAlignment="1">
      <alignment horizontal="center" vertical="center"/>
    </xf>
    <xf numFmtId="0" fontId="4" fillId="0" borderId="11" xfId="80" applyFont="1" applyBorder="1" applyAlignment="1">
      <alignment horizontal="center" vertical="center" wrapText="1"/>
    </xf>
    <xf numFmtId="0" fontId="4" fillId="0" borderId="12" xfId="80" applyFont="1" applyBorder="1" applyAlignment="1">
      <alignment horizontal="center" vertical="center" wrapText="1"/>
    </xf>
    <xf numFmtId="0" fontId="3" fillId="0" borderId="11" xfId="80" applyBorder="1" applyAlignment="1">
      <alignment horizontal="center" vertical="center"/>
    </xf>
    <xf numFmtId="0" fontId="3" fillId="0" borderId="0" xfId="80" applyAlignment="1">
      <alignment horizontal="center" vertical="center"/>
    </xf>
    <xf numFmtId="0" fontId="4" fillId="0" borderId="13" xfId="80" applyFont="1" applyBorder="1" applyAlignment="1">
      <alignment horizontal="center" vertical="center" wrapText="1"/>
    </xf>
    <xf numFmtId="0" fontId="4" fillId="0" borderId="14" xfId="80" applyFont="1" applyBorder="1" applyAlignment="1">
      <alignment horizontal="center" vertical="center" wrapText="1"/>
    </xf>
    <xf numFmtId="0" fontId="3" fillId="0" borderId="13" xfId="80" applyBorder="1" applyAlignment="1">
      <alignment horizontal="center" vertical="center"/>
    </xf>
    <xf numFmtId="0" fontId="3" fillId="0" borderId="15" xfId="80" applyBorder="1" applyAlignment="1">
      <alignment horizontal="center" vertical="center"/>
    </xf>
    <xf numFmtId="0" fontId="3" fillId="0" borderId="9" xfId="80" applyBorder="1" applyAlignment="1">
      <alignment horizontal="center" vertical="center"/>
    </xf>
    <xf numFmtId="0" fontId="3" fillId="0" borderId="12" xfId="80" applyBorder="1" applyAlignment="1">
      <alignment horizontal="center" vertical="center"/>
    </xf>
    <xf numFmtId="0" fontId="3" fillId="0" borderId="14" xfId="80" applyBorder="1" applyAlignment="1">
      <alignment horizontal="center" vertical="center"/>
    </xf>
    <xf numFmtId="0" fontId="0" fillId="0" borderId="0" xfId="0" applyFill="1"/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/>
    </xf>
    <xf numFmtId="178" fontId="11" fillId="0" borderId="18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/>
    <xf numFmtId="0" fontId="12" fillId="0" borderId="0" xfId="0" applyFont="1"/>
    <xf numFmtId="0" fontId="11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/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176" fontId="14" fillId="0" borderId="19" xfId="0" applyNumberFormat="1" applyFont="1" applyFill="1" applyBorder="1" applyAlignment="1" applyProtection="1">
      <alignment horizontal="center" vertical="center"/>
    </xf>
    <xf numFmtId="0" fontId="14" fillId="0" borderId="20" xfId="0" applyNumberFormat="1" applyFont="1" applyFill="1" applyBorder="1" applyAlignment="1" applyProtection="1">
      <alignment horizontal="left" vertical="center"/>
    </xf>
    <xf numFmtId="179" fontId="14" fillId="0" borderId="20" xfId="0" applyNumberFormat="1" applyFont="1" applyFill="1" applyBorder="1" applyAlignment="1" applyProtection="1">
      <alignment horizontal="right" vertical="center"/>
    </xf>
    <xf numFmtId="179" fontId="14" fillId="0" borderId="21" xfId="0" applyNumberFormat="1" applyFont="1" applyFill="1" applyBorder="1" applyAlignment="1" applyProtection="1">
      <alignment horizontal="right" vertical="center"/>
    </xf>
    <xf numFmtId="176" fontId="9" fillId="0" borderId="19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left" vertical="center"/>
    </xf>
    <xf numFmtId="179" fontId="9" fillId="0" borderId="20" xfId="0" applyNumberFormat="1" applyFont="1" applyFill="1" applyBorder="1" applyAlignment="1" applyProtection="1">
      <alignment horizontal="right" vertical="center"/>
    </xf>
    <xf numFmtId="179" fontId="9" fillId="0" borderId="21" xfId="0" applyNumberFormat="1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left" vertical="center"/>
    </xf>
    <xf numFmtId="180" fontId="14" fillId="0" borderId="20" xfId="0" applyNumberFormat="1" applyFont="1" applyFill="1" applyBorder="1" applyAlignment="1" applyProtection="1">
      <alignment horizontal="right" vertical="center" wrapText="1"/>
    </xf>
    <xf numFmtId="4" fontId="14" fillId="0" borderId="20" xfId="0" applyNumberFormat="1" applyFont="1" applyFill="1" applyBorder="1" applyAlignment="1" applyProtection="1">
      <alignment horizontal="right" vertical="center" wrapText="1"/>
    </xf>
    <xf numFmtId="180" fontId="14" fillId="0" borderId="21" xfId="0" applyNumberFormat="1" applyFont="1" applyFill="1" applyBorder="1" applyAlignment="1" applyProtection="1">
      <alignment horizontal="right" vertical="center" wrapText="1"/>
    </xf>
    <xf numFmtId="49" fontId="14" fillId="0" borderId="19" xfId="0" applyNumberFormat="1" applyFont="1" applyFill="1" applyBorder="1" applyAlignment="1" applyProtection="1">
      <alignment vertical="center"/>
    </xf>
    <xf numFmtId="49" fontId="9" fillId="0" borderId="19" xfId="0" applyNumberFormat="1" applyFont="1" applyFill="1" applyBorder="1" applyAlignment="1" applyProtection="1">
      <alignment vertical="center"/>
    </xf>
    <xf numFmtId="180" fontId="9" fillId="0" borderId="20" xfId="0" applyNumberFormat="1" applyFont="1" applyFill="1" applyBorder="1" applyAlignment="1" applyProtection="1">
      <alignment horizontal="right" vertical="center" wrapText="1"/>
    </xf>
    <xf numFmtId="4" fontId="9" fillId="0" borderId="20" xfId="0" applyNumberFormat="1" applyFont="1" applyFill="1" applyBorder="1" applyAlignment="1" applyProtection="1">
      <alignment horizontal="right" vertical="center" wrapText="1"/>
    </xf>
    <xf numFmtId="180" fontId="9" fillId="0" borderId="21" xfId="0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Border="1" applyAlignment="1" applyProtection="1">
      <alignment horizontal="center" vertical="center"/>
    </xf>
    <xf numFmtId="49" fontId="9" fillId="0" borderId="19" xfId="0" applyNumberFormat="1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49" fontId="14" fillId="0" borderId="19" xfId="0" applyNumberFormat="1" applyFont="1" applyFill="1" applyBorder="1" applyAlignment="1" applyProtection="1">
      <alignment horizontal="left" vertical="center"/>
    </xf>
    <xf numFmtId="178" fontId="14" fillId="0" borderId="19" xfId="0" applyNumberFormat="1" applyFont="1" applyFill="1" applyBorder="1" applyAlignment="1" applyProtection="1">
      <alignment horizontal="right" vertical="center"/>
    </xf>
    <xf numFmtId="178" fontId="14" fillId="0" borderId="25" xfId="0" applyNumberFormat="1" applyFont="1" applyFill="1" applyBorder="1" applyAlignment="1" applyProtection="1">
      <alignment horizontal="right" vertical="center"/>
    </xf>
    <xf numFmtId="49" fontId="9" fillId="0" borderId="19" xfId="0" applyNumberFormat="1" applyFont="1" applyFill="1" applyBorder="1" applyAlignment="1" applyProtection="1">
      <alignment horizontal="left" vertical="center"/>
    </xf>
    <xf numFmtId="178" fontId="9" fillId="0" borderId="20" xfId="0" applyNumberFormat="1" applyFont="1" applyFill="1" applyBorder="1" applyAlignment="1" applyProtection="1">
      <alignment horizontal="right" vertical="center"/>
    </xf>
    <xf numFmtId="4" fontId="9" fillId="0" borderId="21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/>
    <xf numFmtId="0" fontId="0" fillId="0" borderId="0" xfId="0" applyBorder="1"/>
    <xf numFmtId="49" fontId="14" fillId="0" borderId="20" xfId="0" applyNumberFormat="1" applyFont="1" applyFill="1" applyBorder="1" applyAlignment="1" applyProtection="1">
      <alignment horizontal="left" vertical="center"/>
    </xf>
    <xf numFmtId="4" fontId="14" fillId="0" borderId="20" xfId="0" applyNumberFormat="1" applyFont="1" applyFill="1" applyBorder="1" applyAlignment="1" applyProtection="1">
      <alignment horizontal="right" vertical="center"/>
    </xf>
    <xf numFmtId="4" fontId="14" fillId="0" borderId="21" xfId="0" applyNumberFormat="1" applyFont="1" applyFill="1" applyBorder="1" applyAlignment="1" applyProtection="1">
      <alignment horizontal="right" vertical="center"/>
    </xf>
    <xf numFmtId="49" fontId="16" fillId="0" borderId="1" xfId="0" applyNumberFormat="1" applyFont="1" applyFill="1" applyBorder="1" applyAlignment="1" applyProtection="1">
      <alignment vertical="center"/>
    </xf>
    <xf numFmtId="0" fontId="17" fillId="0" borderId="2" xfId="0" applyFont="1" applyFill="1" applyBorder="1" applyAlignment="1" applyProtection="1">
      <alignment vertical="center"/>
    </xf>
    <xf numFmtId="4" fontId="9" fillId="0" borderId="20" xfId="0" applyNumberFormat="1" applyFont="1" applyFill="1" applyBorder="1" applyAlignment="1" applyProtection="1">
      <alignment horizontal="right" vertical="center"/>
    </xf>
    <xf numFmtId="0" fontId="16" fillId="0" borderId="2" xfId="0" applyFont="1" applyFill="1" applyBorder="1" applyAlignment="1" applyProtection="1">
      <alignment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49" fontId="17" fillId="0" borderId="1" xfId="0" applyNumberFormat="1" applyFont="1" applyFill="1" applyBorder="1" applyAlignment="1" applyProtection="1">
      <alignment vertical="center"/>
    </xf>
    <xf numFmtId="0" fontId="9" fillId="0" borderId="19" xfId="15" applyFont="1" applyBorder="1" applyAlignment="1">
      <alignment horizontal="left" vertical="center" shrinkToFit="1"/>
    </xf>
    <xf numFmtId="49" fontId="17" fillId="0" borderId="3" xfId="0" applyNumberFormat="1" applyFont="1" applyFill="1" applyBorder="1" applyAlignment="1" applyProtection="1">
      <alignment vertical="center"/>
    </xf>
    <xf numFmtId="49" fontId="9" fillId="0" borderId="20" xfId="0" applyNumberFormat="1" applyFont="1" applyFill="1" applyBorder="1" applyAlignment="1" applyProtection="1">
      <alignment horizontal="left" vertical="center"/>
    </xf>
    <xf numFmtId="49" fontId="9" fillId="0" borderId="26" xfId="0" applyNumberFormat="1" applyFont="1" applyFill="1" applyBorder="1" applyAlignment="1" applyProtection="1">
      <alignment horizontal="left" vertical="center"/>
    </xf>
    <xf numFmtId="178" fontId="14" fillId="0" borderId="5" xfId="0" applyNumberFormat="1" applyFont="1" applyFill="1" applyBorder="1" applyAlignment="1" applyProtection="1">
      <alignment horizontal="right" vertical="center"/>
    </xf>
    <xf numFmtId="49" fontId="9" fillId="0" borderId="25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4" fontId="9" fillId="0" borderId="19" xfId="0" applyNumberFormat="1" applyFont="1" applyFill="1" applyBorder="1" applyAlignment="1" applyProtection="1">
      <alignment horizontal="right" vertical="center"/>
    </xf>
    <xf numFmtId="49" fontId="16" fillId="0" borderId="2" xfId="0" applyNumberFormat="1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vertical="center"/>
    </xf>
    <xf numFmtId="178" fontId="14" fillId="0" borderId="3" xfId="0" applyNumberFormat="1" applyFont="1" applyFill="1" applyBorder="1" applyAlignment="1" applyProtection="1">
      <alignment horizontal="right" vertical="center"/>
    </xf>
    <xf numFmtId="49" fontId="17" fillId="0" borderId="2" xfId="0" applyNumberFormat="1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49" fontId="9" fillId="0" borderId="23" xfId="0" applyNumberFormat="1" applyFont="1" applyFill="1" applyBorder="1" applyAlignment="1" applyProtection="1">
      <alignment horizontal="left" vertical="center"/>
    </xf>
    <xf numFmtId="4" fontId="9" fillId="0" borderId="23" xfId="0" applyNumberFormat="1" applyFont="1" applyFill="1" applyBorder="1" applyAlignment="1" applyProtection="1">
      <alignment horizontal="right" vertical="center"/>
    </xf>
    <xf numFmtId="0" fontId="18" fillId="0" borderId="27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right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left" vertical="center"/>
    </xf>
    <xf numFmtId="180" fontId="9" fillId="0" borderId="19" xfId="0" applyNumberFormat="1" applyFont="1" applyFill="1" applyBorder="1" applyAlignment="1" applyProtection="1">
      <alignment horizontal="right" vertical="center" wrapText="1"/>
    </xf>
    <xf numFmtId="0" fontId="9" fillId="0" borderId="20" xfId="0" applyFont="1" applyFill="1" applyBorder="1" applyAlignment="1" applyProtection="1">
      <alignment horizontal="left" vertical="center"/>
    </xf>
    <xf numFmtId="178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right" vertical="center"/>
    </xf>
    <xf numFmtId="180" fontId="9" fillId="0" borderId="19" xfId="0" applyNumberFormat="1" applyFont="1" applyFill="1" applyBorder="1" applyAlignment="1" applyProtection="1">
      <alignment horizontal="right" wrapText="1"/>
    </xf>
    <xf numFmtId="0" fontId="9" fillId="0" borderId="19" xfId="0" applyFont="1" applyFill="1" applyBorder="1" applyAlignment="1" applyProtection="1">
      <alignment horizontal="right" vertical="center"/>
    </xf>
    <xf numFmtId="180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64" applyFont="1" applyBorder="1" applyAlignment="1" applyProtection="1">
      <alignment horizontal="center" vertical="center"/>
    </xf>
    <xf numFmtId="177" fontId="9" fillId="0" borderId="21" xfId="70" applyNumberFormat="1" applyFont="1" applyBorder="1" applyAlignment="1" applyProtection="1">
      <alignment horizontal="center" vertical="center"/>
    </xf>
    <xf numFmtId="0" fontId="9" fillId="0" borderId="2" xfId="0" applyNumberFormat="1" applyFont="1" applyBorder="1" applyAlignment="1" applyProtection="1">
      <alignment horizontal="center" vertical="center"/>
    </xf>
    <xf numFmtId="0" fontId="14" fillId="0" borderId="19" xfId="0" applyNumberFormat="1" applyFont="1" applyFill="1" applyBorder="1" applyAlignment="1" applyProtection="1">
      <alignment horizontal="left" vertical="center"/>
    </xf>
    <xf numFmtId="178" fontId="14" fillId="0" borderId="20" xfId="0" applyNumberFormat="1" applyFont="1" applyFill="1" applyBorder="1" applyAlignment="1" applyProtection="1">
      <alignment horizontal="right" vertical="center"/>
    </xf>
    <xf numFmtId="178" fontId="14" fillId="0" borderId="21" xfId="0" applyNumberFormat="1" applyFont="1" applyFill="1" applyBorder="1" applyAlignment="1" applyProtection="1">
      <alignment horizontal="right" vertical="center"/>
    </xf>
    <xf numFmtId="178" fontId="14" fillId="0" borderId="2" xfId="0" applyNumberFormat="1" applyFont="1" applyFill="1" applyBorder="1" applyAlignment="1" applyProtection="1">
      <alignment horizontal="right" vertical="center"/>
    </xf>
    <xf numFmtId="178" fontId="9" fillId="0" borderId="21" xfId="0" applyNumberFormat="1" applyFont="1" applyFill="1" applyBorder="1" applyAlignment="1" applyProtection="1">
      <alignment horizontal="right" vertical="center"/>
    </xf>
    <xf numFmtId="178" fontId="9" fillId="0" borderId="2" xfId="0" applyNumberFormat="1" applyFont="1" applyFill="1" applyBorder="1" applyAlignment="1" applyProtection="1">
      <alignment horizontal="right" vertical="center"/>
    </xf>
    <xf numFmtId="0" fontId="9" fillId="0" borderId="19" xfId="0" applyNumberFormat="1" applyFont="1" applyFill="1" applyBorder="1" applyAlignment="1" applyProtection="1">
      <alignment horizontal="left" vertical="center"/>
    </xf>
    <xf numFmtId="0" fontId="9" fillId="0" borderId="28" xfId="0" applyFont="1" applyBorder="1" applyAlignment="1" applyProtection="1">
      <alignment vertical="center"/>
    </xf>
    <xf numFmtId="0" fontId="9" fillId="0" borderId="28" xfId="0" applyFont="1" applyBorder="1" applyAlignment="1" applyProtection="1"/>
    <xf numFmtId="0" fontId="9" fillId="0" borderId="29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vertical="center"/>
    </xf>
    <xf numFmtId="4" fontId="9" fillId="0" borderId="30" xfId="0" applyNumberFormat="1" applyFont="1" applyFill="1" applyBorder="1" applyAlignment="1" applyProtection="1">
      <alignment horizontal="right" vertical="center"/>
    </xf>
    <xf numFmtId="0" fontId="0" fillId="0" borderId="0" xfId="59" applyFill="1"/>
    <xf numFmtId="0" fontId="6" fillId="0" borderId="0" xfId="59" applyFont="1" applyBorder="1" applyAlignment="1" applyProtection="1"/>
    <xf numFmtId="0" fontId="0" fillId="0" borderId="0" xfId="59"/>
    <xf numFmtId="0" fontId="13" fillId="0" borderId="0" xfId="59" applyFont="1" applyBorder="1" applyAlignment="1" applyProtection="1">
      <alignment vertical="center" wrapText="1"/>
    </xf>
    <xf numFmtId="0" fontId="8" fillId="0" borderId="0" xfId="59" applyFont="1" applyBorder="1" applyAlignment="1" applyProtection="1">
      <alignment horizontal="center" vertical="center"/>
    </xf>
    <xf numFmtId="0" fontId="9" fillId="0" borderId="28" xfId="59" applyFont="1" applyBorder="1" applyAlignment="1" applyProtection="1">
      <alignment vertical="center"/>
    </xf>
    <xf numFmtId="0" fontId="9" fillId="0" borderId="28" xfId="59" applyFont="1" applyBorder="1" applyAlignment="1" applyProtection="1"/>
    <xf numFmtId="0" fontId="9" fillId="0" borderId="0" xfId="59" applyFont="1" applyBorder="1" applyAlignment="1" applyProtection="1"/>
    <xf numFmtId="0" fontId="9" fillId="0" borderId="0" xfId="59" applyFont="1" applyBorder="1" applyAlignment="1" applyProtection="1">
      <alignment horizontal="right" vertical="center"/>
    </xf>
    <xf numFmtId="0" fontId="9" fillId="0" borderId="29" xfId="59" applyFont="1" applyBorder="1" applyAlignment="1" applyProtection="1">
      <alignment horizontal="center" vertical="center"/>
    </xf>
    <xf numFmtId="0" fontId="9" fillId="0" borderId="31" xfId="59" applyFont="1" applyBorder="1" applyAlignment="1" applyProtection="1">
      <alignment horizontal="center" vertical="center"/>
    </xf>
    <xf numFmtId="0" fontId="9" fillId="0" borderId="30" xfId="59" applyFont="1" applyBorder="1" applyAlignment="1" applyProtection="1">
      <alignment horizontal="center" vertical="center"/>
    </xf>
    <xf numFmtId="0" fontId="9" fillId="0" borderId="4" xfId="59" applyFont="1" applyFill="1" applyBorder="1" applyAlignment="1" applyProtection="1">
      <alignment vertical="center"/>
    </xf>
    <xf numFmtId="178" fontId="9" fillId="0" borderId="31" xfId="59" applyNumberFormat="1" applyFont="1" applyFill="1" applyBorder="1" applyAlignment="1" applyProtection="1">
      <alignment horizontal="right" vertical="center"/>
    </xf>
    <xf numFmtId="178" fontId="9" fillId="0" borderId="31" xfId="59" applyNumberFormat="1" applyFont="1" applyFill="1" applyBorder="1" applyAlignment="1" applyProtection="1">
      <alignment vertical="center"/>
    </xf>
    <xf numFmtId="178" fontId="9" fillId="0" borderId="4" xfId="59" applyNumberFormat="1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/>
    <xf numFmtId="178" fontId="9" fillId="0" borderId="31" xfId="59" applyNumberFormat="1" applyFont="1" applyFill="1" applyBorder="1" applyAlignment="1" applyProtection="1">
      <alignment horizontal="right" vertical="center" wrapText="1"/>
    </xf>
    <xf numFmtId="0" fontId="9" fillId="0" borderId="29" xfId="59" applyFont="1" applyFill="1" applyBorder="1" applyAlignment="1" applyProtection="1">
      <alignment vertical="center"/>
    </xf>
    <xf numFmtId="178" fontId="9" fillId="0" borderId="30" xfId="59" applyNumberFormat="1" applyFont="1" applyFill="1" applyBorder="1" applyAlignment="1" applyProtection="1">
      <alignment horizontal="right" vertical="center" wrapText="1"/>
    </xf>
    <xf numFmtId="178" fontId="9" fillId="0" borderId="30" xfId="59" applyNumberFormat="1" applyFont="1" applyFill="1" applyBorder="1" applyAlignment="1" applyProtection="1">
      <alignment vertical="center" wrapText="1"/>
    </xf>
    <xf numFmtId="178" fontId="9" fillId="0" borderId="4" xfId="59" applyNumberFormat="1" applyFont="1" applyFill="1" applyBorder="1" applyAlignment="1" applyProtection="1">
      <alignment vertical="center" wrapText="1"/>
    </xf>
    <xf numFmtId="0" fontId="9" fillId="0" borderId="4" xfId="59" applyFont="1" applyBorder="1" applyAlignment="1" applyProtection="1">
      <alignment vertical="center"/>
    </xf>
    <xf numFmtId="178" fontId="9" fillId="0" borderId="31" xfId="59" applyNumberFormat="1" applyFont="1" applyBorder="1" applyAlignment="1" applyProtection="1">
      <alignment vertical="center"/>
    </xf>
    <xf numFmtId="178" fontId="9" fillId="0" borderId="4" xfId="59" applyNumberFormat="1" applyFont="1" applyBorder="1" applyAlignment="1" applyProtection="1"/>
    <xf numFmtId="0" fontId="9" fillId="0" borderId="4" xfId="59" applyFont="1" applyFill="1" applyBorder="1" applyAlignment="1" applyProtection="1">
      <alignment horizontal="center" vertical="center"/>
    </xf>
    <xf numFmtId="178" fontId="9" fillId="0" borderId="31" xfId="59" applyNumberFormat="1" applyFont="1" applyFill="1" applyBorder="1" applyAlignment="1" applyProtection="1">
      <alignment horizontal="center" vertical="center"/>
    </xf>
    <xf numFmtId="0" fontId="9" fillId="0" borderId="4" xfId="59" applyFont="1" applyBorder="1" applyAlignment="1" applyProtection="1">
      <alignment horizontal="center" vertical="center"/>
    </xf>
    <xf numFmtId="178" fontId="9" fillId="0" borderId="31" xfId="59" applyNumberFormat="1" applyFont="1" applyBorder="1" applyAlignment="1" applyProtection="1">
      <alignment horizontal="center" vertical="center"/>
    </xf>
    <xf numFmtId="4" fontId="9" fillId="0" borderId="31" xfId="59" applyNumberFormat="1" applyFont="1" applyFill="1" applyBorder="1" applyAlignment="1" applyProtection="1">
      <alignment horizontal="right" vertical="center" wrapText="1"/>
    </xf>
    <xf numFmtId="181" fontId="9" fillId="0" borderId="31" xfId="59" applyNumberFormat="1" applyFont="1" applyFill="1" applyBorder="1" applyAlignment="1" applyProtection="1">
      <alignment horizontal="right" vertical="center" wrapText="1"/>
    </xf>
    <xf numFmtId="178" fontId="9" fillId="0" borderId="4" xfId="59" applyNumberFormat="1" applyFont="1" applyFill="1" applyBorder="1" applyAlignment="1" applyProtection="1"/>
    <xf numFmtId="178" fontId="9" fillId="0" borderId="31" xfId="59" applyNumberFormat="1" applyFont="1" applyBorder="1" applyAlignment="1" applyProtection="1">
      <alignment horizontal="right" vertical="center" wrapText="1"/>
    </xf>
    <xf numFmtId="178" fontId="9" fillId="0" borderId="31" xfId="59" applyNumberFormat="1" applyFont="1" applyBorder="1" applyAlignment="1" applyProtection="1"/>
    <xf numFmtId="0" fontId="9" fillId="0" borderId="4" xfId="59" applyFont="1" applyBorder="1" applyAlignment="1" applyProtection="1"/>
    <xf numFmtId="178" fontId="9" fillId="0" borderId="1" xfId="59" applyNumberFormat="1" applyFont="1" applyFill="1" applyBorder="1" applyAlignment="1" applyProtection="1">
      <alignment horizontal="right" vertical="center" wrapText="1"/>
    </xf>
    <xf numFmtId="178" fontId="9" fillId="0" borderId="4" xfId="59" applyNumberFormat="1" applyFont="1" applyFill="1" applyBorder="1" applyAlignment="1" applyProtection="1">
      <alignment horizontal="center" vertical="center"/>
    </xf>
    <xf numFmtId="178" fontId="9" fillId="0" borderId="30" xfId="59" applyNumberFormat="1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7" fillId="0" borderId="19" xfId="11" applyFont="1" applyBorder="1" applyAlignment="1" applyProtection="1">
      <alignment vertical="center" wrapText="1"/>
    </xf>
    <xf numFmtId="0" fontId="11" fillId="0" borderId="21" xfId="0" applyFont="1" applyBorder="1" applyAlignment="1" applyProtection="1">
      <alignment vertical="center"/>
    </xf>
    <xf numFmtId="0" fontId="7" fillId="0" borderId="19" xfId="11" applyFont="1" applyBorder="1" applyAlignment="1" applyProtection="1">
      <alignment vertical="center"/>
    </xf>
    <xf numFmtId="0" fontId="7" fillId="0" borderId="22" xfId="11" applyFont="1" applyBorder="1" applyAlignment="1" applyProtection="1">
      <alignment vertical="center" wrapText="1"/>
    </xf>
    <xf numFmtId="0" fontId="11" fillId="0" borderId="24" xfId="0" applyFont="1" applyBorder="1" applyAlignment="1" applyProtection="1">
      <alignment vertical="center"/>
    </xf>
    <xf numFmtId="0" fontId="11" fillId="0" borderId="24" xfId="0" applyFont="1" applyBorder="1" applyAlignment="1" applyProtection="1"/>
    <xf numFmtId="0" fontId="1" fillId="0" borderId="22" xfId="11" applyBorder="1" applyAlignment="1" applyProtection="1">
      <alignment vertical="center" wrapText="1"/>
    </xf>
    <xf numFmtId="0" fontId="1" fillId="0" borderId="32" xfId="11" applyBorder="1" applyAlignment="1" applyProtection="1"/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4" xfId="60"/>
    <cellStyle name="常规 2 6" xfId="61"/>
    <cellStyle name="常规 2 7" xfId="62"/>
    <cellStyle name="常规 2 8" xfId="63"/>
    <cellStyle name="常规 3" xfId="64"/>
    <cellStyle name="常规 3 5" xfId="65"/>
    <cellStyle name="常规 3 6" xfId="66"/>
    <cellStyle name="常规 3 7" xfId="67"/>
    <cellStyle name="常规 3 8" xfId="68"/>
    <cellStyle name="常规 3 9" xfId="69"/>
    <cellStyle name="常规 4" xfId="70"/>
    <cellStyle name="常规 4 10" xfId="71"/>
    <cellStyle name="常规 4 2" xfId="72"/>
    <cellStyle name="常规 4 3" xfId="73"/>
    <cellStyle name="常规 4 4" xfId="74"/>
    <cellStyle name="常规 4 5" xfId="75"/>
    <cellStyle name="常规 4 6" xfId="76"/>
    <cellStyle name="常规 4 7" xfId="77"/>
    <cellStyle name="常规 4 8" xfId="78"/>
    <cellStyle name="常规 4 9" xfId="79"/>
    <cellStyle name="常规 5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B13" sqref="B13"/>
    </sheetView>
  </sheetViews>
  <sheetFormatPr defaultColWidth="9" defaultRowHeight="12.75" customHeight="1"/>
  <cols>
    <col min="1" max="2" width="17.1428571428571" style="34" customWidth="1"/>
    <col min="3" max="9" width="15.1428571428571" style="34" customWidth="1"/>
    <col min="10" max="10" width="9" style="34" customWidth="1"/>
  </cols>
  <sheetData>
    <row r="2" ht="14.25" customHeight="1" spans="1:10">
      <c r="A2" s="193"/>
      <c r="B2"/>
      <c r="C2"/>
      <c r="D2"/>
      <c r="E2"/>
      <c r="F2"/>
      <c r="G2"/>
      <c r="H2"/>
      <c r="I2"/>
      <c r="J2"/>
    </row>
    <row r="3" ht="18.75" customHeight="1" spans="1:10">
      <c r="A3" s="194"/>
      <c r="B3" s="194"/>
      <c r="C3" s="194"/>
      <c r="D3" s="194"/>
      <c r="E3" s="194"/>
      <c r="F3" s="194"/>
      <c r="G3" s="194"/>
      <c r="H3" s="194"/>
      <c r="I3" s="194"/>
      <c r="J3"/>
    </row>
    <row r="4" ht="16.5" customHeight="1" spans="1:10">
      <c r="A4" s="194" t="s">
        <v>0</v>
      </c>
      <c r="B4" s="194"/>
      <c r="C4" s="194"/>
      <c r="D4" s="194"/>
      <c r="E4" s="194"/>
      <c r="F4" s="194"/>
      <c r="G4" s="194"/>
      <c r="H4" s="194"/>
      <c r="I4" s="194"/>
      <c r="J4"/>
    </row>
    <row r="5" ht="14.25" customHeight="1" spans="1:10">
      <c r="A5" s="194"/>
      <c r="B5" s="194"/>
      <c r="C5" s="194"/>
      <c r="D5" s="194"/>
      <c r="E5" s="194"/>
      <c r="F5" s="194"/>
      <c r="G5" s="194"/>
      <c r="H5" s="194"/>
      <c r="I5" s="194"/>
      <c r="J5"/>
    </row>
    <row r="6" ht="14.25" customHeight="1" spans="1:10">
      <c r="A6" s="194"/>
      <c r="B6" s="194"/>
      <c r="C6" s="194"/>
      <c r="D6" s="194"/>
      <c r="E6" s="194"/>
      <c r="F6" s="194"/>
      <c r="G6" s="194"/>
      <c r="H6" s="194"/>
      <c r="I6" s="194"/>
      <c r="J6"/>
    </row>
    <row r="7" ht="14.25" customHeight="1" spans="1:10">
      <c r="A7" s="194"/>
      <c r="B7" s="194"/>
      <c r="C7" s="194"/>
      <c r="D7" s="194"/>
      <c r="E7" s="194"/>
      <c r="F7" s="194"/>
      <c r="G7" s="194"/>
      <c r="H7" s="194"/>
      <c r="I7" s="194"/>
      <c r="J7"/>
    </row>
    <row r="8" ht="14.25" customHeight="1" spans="1:10">
      <c r="A8" s="194"/>
      <c r="B8" s="194"/>
      <c r="C8" s="194"/>
      <c r="D8" s="194"/>
      <c r="E8" s="194"/>
      <c r="F8" s="194"/>
      <c r="G8" s="194"/>
      <c r="H8" s="194"/>
      <c r="I8" s="194"/>
      <c r="J8"/>
    </row>
    <row r="9" ht="33" customHeight="1" spans="1:10">
      <c r="A9" s="195" t="s">
        <v>1</v>
      </c>
      <c r="B9" s="195"/>
      <c r="C9" s="195"/>
      <c r="D9" s="195"/>
      <c r="E9" s="195"/>
      <c r="F9" s="195"/>
      <c r="G9" s="195"/>
      <c r="H9" s="195"/>
      <c r="I9" s="198"/>
      <c r="J9"/>
    </row>
    <row r="10" ht="14.25" customHeight="1" spans="1:10">
      <c r="A10" s="194"/>
      <c r="B10" s="194"/>
      <c r="C10" s="194"/>
      <c r="D10" s="194"/>
      <c r="E10" s="194"/>
      <c r="F10" s="194"/>
      <c r="G10" s="194"/>
      <c r="H10" s="194"/>
      <c r="I10" s="194"/>
      <c r="J10"/>
    </row>
    <row r="11" ht="14.25" customHeight="1" spans="1:10">
      <c r="A11" s="194"/>
      <c r="B11" s="194"/>
      <c r="C11" s="194"/>
      <c r="D11" s="194"/>
      <c r="E11" s="194"/>
      <c r="F11" s="194"/>
      <c r="G11" s="194"/>
      <c r="H11" s="194"/>
      <c r="I11" s="194"/>
      <c r="J11"/>
    </row>
    <row r="12" ht="14.25" customHeight="1" spans="1:10">
      <c r="A12" s="194"/>
      <c r="B12" s="194"/>
      <c r="C12" s="194"/>
      <c r="D12" s="194"/>
      <c r="E12" s="194"/>
      <c r="F12" s="194"/>
      <c r="G12" s="194"/>
      <c r="H12" s="194"/>
      <c r="I12" s="194"/>
      <c r="J12"/>
    </row>
    <row r="13" ht="14.25" customHeight="1" spans="1:10">
      <c r="A13" s="194"/>
      <c r="B13" s="194"/>
      <c r="C13" s="194"/>
      <c r="D13" s="194"/>
      <c r="E13" s="194"/>
      <c r="F13" s="194"/>
      <c r="G13" s="194"/>
      <c r="H13" s="194"/>
      <c r="I13" s="194"/>
      <c r="J13"/>
    </row>
    <row r="14" ht="14.25" customHeight="1" spans="1:10">
      <c r="A14" s="194"/>
      <c r="B14" s="194"/>
      <c r="C14" s="194"/>
      <c r="D14" s="194"/>
      <c r="E14" s="194"/>
      <c r="F14" s="194"/>
      <c r="G14" s="194"/>
      <c r="H14" s="194"/>
      <c r="I14" s="194"/>
      <c r="J14"/>
    </row>
    <row r="15" ht="14.25" customHeight="1" spans="1:10">
      <c r="A15" s="194"/>
      <c r="B15" s="194"/>
      <c r="C15" s="194"/>
      <c r="D15" s="194"/>
      <c r="E15" s="194"/>
      <c r="F15" s="194"/>
      <c r="G15" s="194"/>
      <c r="H15" s="194"/>
      <c r="I15" s="194"/>
      <c r="J15"/>
    </row>
    <row r="16" ht="14.25" customHeight="1" spans="1:10">
      <c r="A16" s="194"/>
      <c r="B16" s="194"/>
      <c r="C16" s="194"/>
      <c r="D16" s="194"/>
      <c r="E16" s="194"/>
      <c r="F16" s="194"/>
      <c r="G16" s="194"/>
      <c r="H16" s="194"/>
      <c r="I16" s="194"/>
      <c r="J16"/>
    </row>
    <row r="17" ht="14.25" customHeight="1" spans="1:10">
      <c r="A17" s="194"/>
      <c r="B17" s="194"/>
      <c r="C17" s="194"/>
      <c r="D17" s="194"/>
      <c r="E17" s="194"/>
      <c r="F17" s="194"/>
      <c r="G17" s="194"/>
      <c r="H17" s="194"/>
      <c r="I17" s="194"/>
      <c r="J17"/>
    </row>
    <row r="18" ht="14.25" customHeight="1" spans="1:10">
      <c r="A18" s="194"/>
      <c r="B18" s="194"/>
      <c r="C18" s="194"/>
      <c r="D18" s="194"/>
      <c r="E18" s="194"/>
      <c r="F18" s="194"/>
      <c r="G18" s="194"/>
      <c r="H18" s="194"/>
      <c r="I18" s="194"/>
      <c r="J18"/>
    </row>
    <row r="19" ht="14.25" customHeight="1" spans="1:10">
      <c r="A19" s="196" t="s">
        <v>2</v>
      </c>
      <c r="B19" s="196"/>
      <c r="C19" s="196"/>
      <c r="D19" s="196"/>
      <c r="E19" s="196"/>
      <c r="F19" s="196"/>
      <c r="G19" s="196"/>
      <c r="H19" s="196"/>
      <c r="I19" s="194"/>
      <c r="J19"/>
    </row>
    <row r="20" ht="14.25" customHeight="1" spans="1:10">
      <c r="A20" s="194"/>
      <c r="B20" s="194"/>
      <c r="C20" s="194"/>
      <c r="D20" s="194"/>
      <c r="E20" s="194"/>
      <c r="F20" s="194"/>
      <c r="G20" s="194"/>
      <c r="H20" s="194"/>
      <c r="I20" s="194"/>
      <c r="J20"/>
    </row>
    <row r="21" ht="14.25" customHeight="1" spans="1:10">
      <c r="A21" s="194"/>
      <c r="B21" s="194"/>
      <c r="C21" s="194"/>
      <c r="D21" s="194"/>
      <c r="E21" s="194"/>
      <c r="F21" s="194"/>
      <c r="G21" s="194"/>
      <c r="H21"/>
      <c r="I21" s="194"/>
      <c r="J21"/>
    </row>
    <row r="22" ht="14.25" customHeight="1" spans="1:10">
      <c r="A22" s="194"/>
      <c r="B22" s="194" t="s">
        <v>3</v>
      </c>
      <c r="C22"/>
      <c r="D22"/>
      <c r="E22" s="194" t="s">
        <v>4</v>
      </c>
      <c r="F22" s="45" t="s">
        <v>5</v>
      </c>
      <c r="G22" s="194" t="s">
        <v>6</v>
      </c>
      <c r="H22" s="45" t="s">
        <v>7</v>
      </c>
      <c r="I22" s="194"/>
      <c r="J22"/>
    </row>
    <row r="23" ht="15.75" customHeight="1" spans="1:10">
      <c r="A23"/>
      <c r="B23" s="197" t="s">
        <v>8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C11" sqref="C11"/>
    </sheetView>
  </sheetViews>
  <sheetFormatPr defaultColWidth="9" defaultRowHeight="12.75" customHeight="1"/>
  <cols>
    <col min="1" max="1" width="49.2857142857143" style="34" customWidth="1"/>
    <col min="2" max="8" width="10.5714285714286" style="34" customWidth="1"/>
    <col min="9" max="9" width="9.14285714285714" style="34"/>
  </cols>
  <sheetData>
    <row r="1" ht="24.75" customHeight="1" spans="1:1">
      <c r="A1" s="61" t="s">
        <v>29</v>
      </c>
    </row>
    <row r="2" ht="24.75" customHeight="1" spans="1:8">
      <c r="A2" s="36" t="s">
        <v>309</v>
      </c>
      <c r="B2" s="36"/>
      <c r="C2" s="36"/>
      <c r="D2" s="36"/>
      <c r="E2" s="36"/>
      <c r="F2" s="36"/>
      <c r="G2" s="36"/>
      <c r="H2" s="36"/>
    </row>
    <row r="3" ht="24.75" customHeight="1" spans="8:8">
      <c r="H3" s="37" t="s">
        <v>31</v>
      </c>
    </row>
    <row r="4" ht="24.75" customHeight="1" spans="1:8">
      <c r="A4" s="50" t="s">
        <v>165</v>
      </c>
      <c r="B4" s="62" t="s">
        <v>310</v>
      </c>
      <c r="C4" s="62" t="s">
        <v>311</v>
      </c>
      <c r="D4" s="62" t="s">
        <v>312</v>
      </c>
      <c r="E4" s="62" t="s">
        <v>313</v>
      </c>
      <c r="F4" s="63"/>
      <c r="G4" s="62" t="s">
        <v>314</v>
      </c>
      <c r="H4" s="64" t="s">
        <v>315</v>
      </c>
    </row>
    <row r="5" ht="24.75" customHeight="1" spans="1:8">
      <c r="A5" s="65"/>
      <c r="B5" s="63"/>
      <c r="C5" s="63"/>
      <c r="D5" s="63"/>
      <c r="E5" s="62" t="s">
        <v>316</v>
      </c>
      <c r="F5" s="62" t="s">
        <v>317</v>
      </c>
      <c r="G5" s="62"/>
      <c r="H5" s="64"/>
    </row>
    <row r="6" s="33" customFormat="1" ht="24.75" customHeight="1" spans="1:9">
      <c r="A6" s="66" t="s">
        <v>169</v>
      </c>
      <c r="B6" s="67">
        <f>D6+F6</f>
        <v>9.4</v>
      </c>
      <c r="C6" s="68">
        <v>0</v>
      </c>
      <c r="D6" s="67">
        <v>4.9</v>
      </c>
      <c r="E6" s="68"/>
      <c r="F6" s="67">
        <v>4.5</v>
      </c>
      <c r="G6" s="67">
        <v>0.8</v>
      </c>
      <c r="H6" s="69">
        <v>0</v>
      </c>
      <c r="I6" s="44"/>
    </row>
    <row r="7" ht="24.75" customHeight="1" spans="1:8">
      <c r="A7" s="70"/>
      <c r="B7" s="67"/>
      <c r="C7" s="68"/>
      <c r="D7" s="67"/>
      <c r="E7" s="68"/>
      <c r="F7" s="67"/>
      <c r="G7" s="67"/>
      <c r="H7" s="69"/>
    </row>
    <row r="8" ht="24.75" customHeight="1" spans="1:8">
      <c r="A8" s="71"/>
      <c r="B8" s="72"/>
      <c r="C8" s="73"/>
      <c r="D8" s="72"/>
      <c r="E8" s="73"/>
      <c r="F8" s="72"/>
      <c r="G8" s="72"/>
      <c r="H8" s="74"/>
    </row>
    <row r="9" ht="24.75" customHeight="1" spans="1:8">
      <c r="A9" s="71"/>
      <c r="B9" s="72"/>
      <c r="C9" s="73"/>
      <c r="D9" s="72"/>
      <c r="E9" s="73"/>
      <c r="F9" s="72"/>
      <c r="G9" s="72"/>
      <c r="H9" s="74"/>
    </row>
    <row r="10" ht="24.75" customHeight="1" spans="1:8">
      <c r="A10" s="71"/>
      <c r="B10" s="72"/>
      <c r="C10" s="73"/>
      <c r="D10" s="72"/>
      <c r="E10" s="73"/>
      <c r="F10" s="72"/>
      <c r="G10" s="72"/>
      <c r="H10" s="74"/>
    </row>
    <row r="11" ht="24.75" customHeight="1" spans="1:8">
      <c r="A11" s="71"/>
      <c r="B11" s="72"/>
      <c r="C11" s="73"/>
      <c r="D11" s="72"/>
      <c r="E11" s="73"/>
      <c r="F11" s="72"/>
      <c r="G11" s="72"/>
      <c r="H11" s="74"/>
    </row>
    <row r="12" ht="24.75" customHeight="1" spans="1:8">
      <c r="A12" s="71"/>
      <c r="B12" s="72"/>
      <c r="C12" s="73"/>
      <c r="D12" s="72"/>
      <c r="E12" s="73"/>
      <c r="F12" s="72"/>
      <c r="G12" s="72"/>
      <c r="H12" s="74"/>
    </row>
    <row r="13" ht="24.75" customHeight="1" spans="1:8">
      <c r="A13" s="71"/>
      <c r="B13" s="72"/>
      <c r="C13" s="73"/>
      <c r="D13" s="72"/>
      <c r="E13" s="73"/>
      <c r="F13" s="72"/>
      <c r="G13" s="72"/>
      <c r="H13" s="74"/>
    </row>
    <row r="14" ht="24.75" customHeight="1" spans="1:8">
      <c r="A14" s="71"/>
      <c r="B14" s="72"/>
      <c r="C14" s="73"/>
      <c r="D14" s="72"/>
      <c r="E14" s="73"/>
      <c r="F14" s="72"/>
      <c r="G14" s="72"/>
      <c r="H14" s="74"/>
    </row>
    <row r="15" ht="24.75" customHeight="1" spans="1:8">
      <c r="A15" s="71"/>
      <c r="B15" s="72"/>
      <c r="C15" s="73"/>
      <c r="D15" s="72"/>
      <c r="E15" s="73"/>
      <c r="F15" s="72"/>
      <c r="G15" s="72"/>
      <c r="H15" s="74"/>
    </row>
    <row r="16" ht="24.75" customHeight="1" spans="1:8">
      <c r="A16" s="71"/>
      <c r="B16" s="72"/>
      <c r="C16" s="73"/>
      <c r="D16" s="72"/>
      <c r="E16" s="73"/>
      <c r="F16" s="72"/>
      <c r="G16" s="72"/>
      <c r="H16" s="74"/>
    </row>
    <row r="17" ht="24.75" customHeight="1" spans="1:8">
      <c r="A17" s="71"/>
      <c r="B17" s="72"/>
      <c r="C17" s="73"/>
      <c r="D17" s="72"/>
      <c r="E17" s="73"/>
      <c r="F17" s="72"/>
      <c r="G17" s="72"/>
      <c r="H17" s="74"/>
    </row>
    <row r="18" ht="24.75" customHeight="1" spans="1:8">
      <c r="A18" s="71"/>
      <c r="B18" s="72"/>
      <c r="C18" s="73"/>
      <c r="D18" s="72"/>
      <c r="E18" s="73"/>
      <c r="F18" s="72"/>
      <c r="G18" s="72"/>
      <c r="H18" s="74"/>
    </row>
    <row r="19" ht="24.75" customHeight="1" spans="1:8">
      <c r="A19" s="71"/>
      <c r="B19" s="72"/>
      <c r="C19" s="73"/>
      <c r="D19" s="72"/>
      <c r="E19" s="73"/>
      <c r="F19" s="72"/>
      <c r="G19" s="72"/>
      <c r="H19" s="74"/>
    </row>
    <row r="20" ht="24.75" customHeight="1" spans="1:8">
      <c r="A20" s="71"/>
      <c r="B20" s="72"/>
      <c r="C20" s="73"/>
      <c r="D20" s="72"/>
      <c r="E20" s="73"/>
      <c r="F20" s="72"/>
      <c r="G20" s="72"/>
      <c r="H20" s="74"/>
    </row>
    <row r="21" ht="24.75" customHeight="1" spans="1:8">
      <c r="A21" s="71"/>
      <c r="B21" s="72"/>
      <c r="C21" s="73"/>
      <c r="D21" s="72"/>
      <c r="E21" s="73"/>
      <c r="F21" s="72"/>
      <c r="G21" s="72"/>
      <c r="H21" s="74"/>
    </row>
    <row r="22" ht="24.75" customHeight="1" spans="1:8">
      <c r="A22" s="71"/>
      <c r="B22" s="72"/>
      <c r="C22" s="73"/>
      <c r="D22" s="72"/>
      <c r="E22" s="73"/>
      <c r="F22" s="72"/>
      <c r="G22" s="72"/>
      <c r="H22" s="74"/>
    </row>
    <row r="23" ht="24.75" customHeight="1" spans="1:8">
      <c r="A23" s="71"/>
      <c r="B23" s="72"/>
      <c r="C23" s="73"/>
      <c r="D23" s="72"/>
      <c r="E23" s="73"/>
      <c r="F23" s="72"/>
      <c r="G23" s="72"/>
      <c r="H23" s="74"/>
    </row>
    <row r="24" ht="24.75" customHeight="1" spans="1:8">
      <c r="A24" s="71"/>
      <c r="B24" s="72"/>
      <c r="C24" s="73"/>
      <c r="D24" s="72"/>
      <c r="E24" s="73"/>
      <c r="F24" s="72"/>
      <c r="G24" s="72"/>
      <c r="H24" s="74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3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showZeros="0" tabSelected="1" workbookViewId="0">
      <selection activeCell="M11" sqref="M11"/>
    </sheetView>
  </sheetViews>
  <sheetFormatPr defaultColWidth="9" defaultRowHeight="12.75" customHeight="1" outlineLevelCol="5"/>
  <cols>
    <col min="1" max="1" width="8.71428571428571" style="34" customWidth="1"/>
    <col min="2" max="2" width="38.1428571428571" style="34" customWidth="1"/>
    <col min="3" max="5" width="17.8571428571429" style="34" customWidth="1"/>
    <col min="6" max="6" width="6.85714285714286" style="34" customWidth="1"/>
  </cols>
  <sheetData>
    <row r="1" ht="24.75" customHeight="1" spans="1:2">
      <c r="A1" s="48" t="s">
        <v>29</v>
      </c>
      <c r="B1" s="49"/>
    </row>
    <row r="2" ht="24.75" customHeight="1" spans="1:5">
      <c r="A2" s="36" t="s">
        <v>318</v>
      </c>
      <c r="B2" s="36"/>
      <c r="C2" s="36"/>
      <c r="D2" s="36"/>
      <c r="E2" s="36"/>
    </row>
    <row r="3" ht="24.75" customHeight="1" spans="5:5">
      <c r="E3" s="37" t="s">
        <v>31</v>
      </c>
    </row>
    <row r="4" ht="24.75" customHeight="1" spans="1:5">
      <c r="A4" s="50" t="s">
        <v>319</v>
      </c>
      <c r="B4" s="51" t="s">
        <v>34</v>
      </c>
      <c r="C4" s="51" t="s">
        <v>109</v>
      </c>
      <c r="D4" s="51" t="s">
        <v>105</v>
      </c>
      <c r="E4" s="52" t="s">
        <v>106</v>
      </c>
    </row>
    <row r="5" ht="24.75" customHeight="1" spans="1:5">
      <c r="A5" s="50" t="s">
        <v>108</v>
      </c>
      <c r="B5" s="51" t="s">
        <v>108</v>
      </c>
      <c r="C5" s="51">
        <v>1</v>
      </c>
      <c r="D5" s="51">
        <v>2</v>
      </c>
      <c r="E5" s="52">
        <v>3</v>
      </c>
    </row>
    <row r="6" s="33" customFormat="1" ht="25.5" customHeight="1" spans="1:6">
      <c r="A6" s="53">
        <f>ROW()-6</f>
        <v>0</v>
      </c>
      <c r="B6" s="54" t="s">
        <v>109</v>
      </c>
      <c r="C6" s="55">
        <f>SUM(C7:C22)</f>
        <v>83.4</v>
      </c>
      <c r="D6" s="55">
        <f>SUM(D7:D22)</f>
        <v>83.4</v>
      </c>
      <c r="E6" s="56">
        <f t="shared" ref="D6:E6" si="0">SUM(E7:E20)</f>
        <v>0</v>
      </c>
      <c r="F6" s="44"/>
    </row>
    <row r="7" ht="25.5" customHeight="1" spans="1:5">
      <c r="A7" s="57">
        <f t="shared" ref="A7:A20" si="1">ROW()-6</f>
        <v>1</v>
      </c>
      <c r="B7" s="58" t="s">
        <v>320</v>
      </c>
      <c r="C7" s="59">
        <f>D7</f>
        <v>14</v>
      </c>
      <c r="D7" s="59">
        <v>14</v>
      </c>
      <c r="E7" s="60"/>
    </row>
    <row r="8" ht="25.5" customHeight="1" spans="1:5">
      <c r="A8" s="57">
        <f t="shared" si="1"/>
        <v>2</v>
      </c>
      <c r="B8" s="58" t="s">
        <v>321</v>
      </c>
      <c r="C8" s="59">
        <f t="shared" ref="C8:C22" si="2">D8</f>
        <v>2.1</v>
      </c>
      <c r="D8" s="59">
        <v>2.1</v>
      </c>
      <c r="E8" s="60"/>
    </row>
    <row r="9" ht="25.5" customHeight="1" spans="1:5">
      <c r="A9" s="57">
        <f t="shared" si="1"/>
        <v>3</v>
      </c>
      <c r="B9" s="58" t="s">
        <v>322</v>
      </c>
      <c r="C9" s="59">
        <f t="shared" si="2"/>
        <v>2.3</v>
      </c>
      <c r="D9" s="59">
        <v>2.3</v>
      </c>
      <c r="E9" s="60"/>
    </row>
    <row r="10" ht="25.5" customHeight="1" spans="1:5">
      <c r="A10" s="57">
        <f t="shared" si="1"/>
        <v>4</v>
      </c>
      <c r="B10" s="58" t="s">
        <v>323</v>
      </c>
      <c r="C10" s="59">
        <f t="shared" si="2"/>
        <v>11</v>
      </c>
      <c r="D10" s="59">
        <v>11</v>
      </c>
      <c r="E10" s="60"/>
    </row>
    <row r="11" ht="25.5" customHeight="1" spans="1:5">
      <c r="A11" s="57">
        <f t="shared" si="1"/>
        <v>5</v>
      </c>
      <c r="B11" s="58" t="s">
        <v>324</v>
      </c>
      <c r="C11" s="59">
        <f t="shared" si="2"/>
        <v>4.2</v>
      </c>
      <c r="D11" s="59">
        <v>4.2</v>
      </c>
      <c r="E11" s="60"/>
    </row>
    <row r="12" ht="25.5" customHeight="1" spans="1:5">
      <c r="A12" s="57">
        <f t="shared" si="1"/>
        <v>6</v>
      </c>
      <c r="B12" s="58" t="s">
        <v>325</v>
      </c>
      <c r="C12" s="59">
        <f t="shared" si="2"/>
        <v>17.2</v>
      </c>
      <c r="D12" s="59">
        <v>17.2</v>
      </c>
      <c r="E12" s="60"/>
    </row>
    <row r="13" ht="25.5" customHeight="1" spans="1:5">
      <c r="A13" s="57">
        <f t="shared" si="1"/>
        <v>7</v>
      </c>
      <c r="B13" s="58" t="s">
        <v>326</v>
      </c>
      <c r="C13" s="59">
        <f t="shared" si="2"/>
        <v>0</v>
      </c>
      <c r="D13" s="59"/>
      <c r="E13" s="60"/>
    </row>
    <row r="14" ht="25.5" customHeight="1" spans="1:5">
      <c r="A14" s="57">
        <f t="shared" si="1"/>
        <v>8</v>
      </c>
      <c r="B14" s="58" t="s">
        <v>327</v>
      </c>
      <c r="C14" s="59">
        <f t="shared" si="2"/>
        <v>4.2</v>
      </c>
      <c r="D14" s="59">
        <v>4.2</v>
      </c>
      <c r="E14" s="60"/>
    </row>
    <row r="15" ht="25.5" customHeight="1" spans="1:5">
      <c r="A15" s="57">
        <f t="shared" si="1"/>
        <v>9</v>
      </c>
      <c r="B15" s="58" t="s">
        <v>328</v>
      </c>
      <c r="C15" s="59">
        <f t="shared" si="2"/>
        <v>3</v>
      </c>
      <c r="D15" s="59">
        <v>3</v>
      </c>
      <c r="E15" s="60"/>
    </row>
    <row r="16" ht="25.5" customHeight="1" spans="1:5">
      <c r="A16" s="57">
        <f t="shared" si="1"/>
        <v>10</v>
      </c>
      <c r="B16" s="58" t="s">
        <v>314</v>
      </c>
      <c r="C16" s="59">
        <f t="shared" si="2"/>
        <v>0.8</v>
      </c>
      <c r="D16" s="59">
        <v>0.8</v>
      </c>
      <c r="E16" s="60"/>
    </row>
    <row r="17" ht="25.5" customHeight="1" spans="1:5">
      <c r="A17" s="57">
        <f t="shared" si="1"/>
        <v>11</v>
      </c>
      <c r="B17" s="58" t="s">
        <v>329</v>
      </c>
      <c r="C17" s="59">
        <f t="shared" si="2"/>
        <v>0</v>
      </c>
      <c r="D17" s="59"/>
      <c r="E17" s="60"/>
    </row>
    <row r="18" ht="25.5" customHeight="1" spans="1:5">
      <c r="A18" s="57">
        <f t="shared" si="1"/>
        <v>12</v>
      </c>
      <c r="B18" s="58" t="s">
        <v>330</v>
      </c>
      <c r="C18" s="59">
        <f t="shared" si="2"/>
        <v>4.5</v>
      </c>
      <c r="D18" s="59">
        <v>4.5</v>
      </c>
      <c r="E18" s="60"/>
    </row>
    <row r="19" ht="25.5" customHeight="1" spans="1:5">
      <c r="A19" s="57">
        <f t="shared" si="1"/>
        <v>13</v>
      </c>
      <c r="B19" s="58" t="s">
        <v>331</v>
      </c>
      <c r="C19" s="59">
        <f>D19</f>
        <v>2</v>
      </c>
      <c r="D19" s="59">
        <v>2</v>
      </c>
      <c r="E19" s="60"/>
    </row>
    <row r="20" ht="25.5" customHeight="1" spans="1:5">
      <c r="A20" s="57">
        <f t="shared" si="1"/>
        <v>14</v>
      </c>
      <c r="B20" s="58" t="s">
        <v>332</v>
      </c>
      <c r="C20" s="59"/>
      <c r="D20" s="59"/>
      <c r="E20" s="60"/>
    </row>
    <row r="21" ht="25.5" customHeight="1" spans="1:5">
      <c r="A21" s="57">
        <v>15</v>
      </c>
      <c r="B21" s="58" t="s">
        <v>333</v>
      </c>
      <c r="C21" s="59">
        <f t="shared" si="2"/>
        <v>4.9</v>
      </c>
      <c r="D21" s="59">
        <v>4.9</v>
      </c>
      <c r="E21" s="60"/>
    </row>
    <row r="22" ht="25.5" customHeight="1" spans="1:5">
      <c r="A22" s="57">
        <v>16</v>
      </c>
      <c r="B22" s="58" t="s">
        <v>334</v>
      </c>
      <c r="C22" s="59">
        <f>D22</f>
        <v>13.2</v>
      </c>
      <c r="D22" s="59">
        <v>13.2</v>
      </c>
      <c r="E22" s="6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3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9" sqref="A9"/>
    </sheetView>
  </sheetViews>
  <sheetFormatPr defaultColWidth="9" defaultRowHeight="12.75" customHeight="1" outlineLevelRow="7"/>
  <cols>
    <col min="1" max="1" width="60.7142857142857" style="34" customWidth="1"/>
    <col min="2" max="2" width="22.1428571428571" style="34" customWidth="1"/>
    <col min="3" max="3" width="2.85714285714286" style="34" customWidth="1"/>
    <col min="4" max="15" width="9.14285714285714" style="34"/>
  </cols>
  <sheetData>
    <row r="1" ht="15" customHeight="1" spans="1:15">
      <c r="A1" s="35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6" t="s">
        <v>335</v>
      </c>
      <c r="B2" s="36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7" t="s">
        <v>31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8" t="s">
        <v>336</v>
      </c>
      <c r="B4" s="39" t="s">
        <v>35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40"/>
      <c r="B5" s="41"/>
      <c r="C5"/>
      <c r="D5"/>
      <c r="E5"/>
      <c r="F5"/>
      <c r="G5"/>
      <c r="H5"/>
      <c r="I5"/>
      <c r="J5"/>
      <c r="K5"/>
      <c r="L5"/>
      <c r="M5"/>
      <c r="N5"/>
      <c r="O5"/>
    </row>
    <row r="6" s="33" customFormat="1" ht="26.25" customHeight="1" spans="1:14">
      <c r="A6" s="42" t="s">
        <v>337</v>
      </c>
      <c r="B6" s="43">
        <v>0</v>
      </c>
      <c r="C6" s="44"/>
      <c r="N6" s="47"/>
    </row>
    <row r="7" ht="32.25" customHeight="1" spans="1:15">
      <c r="A7" s="45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6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L12" sqref="L12"/>
    </sheetView>
  </sheetViews>
  <sheetFormatPr defaultColWidth="9" defaultRowHeight="12.75"/>
  <cols>
    <col min="3" max="3" width="17.1428571428571" customWidth="1"/>
    <col min="5" max="5" width="11.7142857142857" customWidth="1"/>
  </cols>
  <sheetData>
    <row r="1" ht="15.75" customHeight="1" spans="1:1">
      <c r="A1" s="1" t="s">
        <v>338</v>
      </c>
    </row>
    <row r="2" ht="27" spans="1:9">
      <c r="A2" s="2" t="s">
        <v>339</v>
      </c>
      <c r="B2" s="2"/>
      <c r="C2" s="2"/>
      <c r="D2" s="2"/>
      <c r="E2" s="2"/>
      <c r="F2" s="2"/>
      <c r="G2" s="2"/>
      <c r="H2" s="2"/>
      <c r="I2" s="2"/>
    </row>
    <row r="3" ht="19.5" customHeight="1" spans="1:9">
      <c r="A3" s="3"/>
      <c r="B3" s="3"/>
      <c r="C3" s="3"/>
      <c r="D3" s="4" t="s">
        <v>340</v>
      </c>
      <c r="E3" s="4"/>
      <c r="F3" s="3"/>
      <c r="G3" s="3"/>
      <c r="H3" s="3"/>
      <c r="I3" s="3"/>
    </row>
    <row r="4" ht="19.5" customHeight="1" spans="1:9">
      <c r="A4" s="5" t="s">
        <v>341</v>
      </c>
      <c r="B4" s="5"/>
      <c r="C4" s="5"/>
      <c r="D4" s="5"/>
      <c r="E4" s="5"/>
      <c r="F4" s="5"/>
      <c r="G4" s="5"/>
      <c r="H4" s="5"/>
      <c r="I4" s="5"/>
    </row>
    <row r="5" ht="19.5" customHeight="1" spans="1:9">
      <c r="A5" s="6" t="s">
        <v>342</v>
      </c>
      <c r="B5" s="6"/>
      <c r="C5" s="7"/>
      <c r="D5" s="8"/>
      <c r="E5" s="6" t="s">
        <v>343</v>
      </c>
      <c r="F5" s="7" t="s">
        <v>344</v>
      </c>
      <c r="G5" s="9"/>
      <c r="H5" s="9"/>
      <c r="I5" s="8"/>
    </row>
    <row r="6" ht="19.5" customHeight="1" spans="1:9">
      <c r="A6" s="6" t="s">
        <v>345</v>
      </c>
      <c r="B6" s="6"/>
      <c r="C6" s="7"/>
      <c r="D6" s="8"/>
      <c r="E6" s="10" t="s">
        <v>346</v>
      </c>
      <c r="F6" s="11"/>
      <c r="G6" s="7"/>
      <c r="H6" s="9"/>
      <c r="I6" s="8"/>
    </row>
    <row r="7" ht="27.75" customHeight="1" spans="1:9">
      <c r="A7" s="12" t="s">
        <v>347</v>
      </c>
      <c r="B7" s="12"/>
      <c r="C7" s="7"/>
      <c r="D7" s="9"/>
      <c r="E7" s="9"/>
      <c r="F7" s="9"/>
      <c r="G7" s="9"/>
      <c r="H7" s="9"/>
      <c r="I7" s="8"/>
    </row>
    <row r="8" ht="27" customHeight="1" spans="1:9">
      <c r="A8" s="6" t="s">
        <v>348</v>
      </c>
      <c r="B8" s="6"/>
      <c r="C8" s="13"/>
      <c r="D8" s="13"/>
      <c r="E8" s="13"/>
      <c r="F8" s="13"/>
      <c r="G8" s="13"/>
      <c r="H8" s="13"/>
      <c r="I8" s="13"/>
    </row>
    <row r="9" ht="19.5" customHeight="1" spans="1:9">
      <c r="A9" s="12" t="s">
        <v>349</v>
      </c>
      <c r="B9" s="12"/>
      <c r="C9" s="6" t="s">
        <v>350</v>
      </c>
      <c r="D9" s="6"/>
      <c r="E9" s="6"/>
      <c r="F9" s="10" t="s">
        <v>351</v>
      </c>
      <c r="G9" s="11"/>
      <c r="H9" s="10" t="s">
        <v>352</v>
      </c>
      <c r="I9" s="11"/>
    </row>
    <row r="10" ht="19.5" customHeight="1" spans="1:9">
      <c r="A10" s="12"/>
      <c r="B10" s="12"/>
      <c r="C10" s="7"/>
      <c r="D10" s="9"/>
      <c r="E10" s="8"/>
      <c r="F10" s="13"/>
      <c r="G10" s="13"/>
      <c r="H10" s="13"/>
      <c r="I10" s="13"/>
    </row>
    <row r="11" ht="19.5" customHeight="1" spans="1:9">
      <c r="A11" s="12"/>
      <c r="B11" s="12"/>
      <c r="C11" s="7"/>
      <c r="D11" s="9"/>
      <c r="E11" s="8"/>
      <c r="F11" s="13"/>
      <c r="G11" s="13"/>
      <c r="H11" s="13"/>
      <c r="I11" s="13"/>
    </row>
    <row r="12" ht="19.5" customHeight="1" spans="1:9">
      <c r="A12" s="12"/>
      <c r="B12" s="12"/>
      <c r="C12" s="7"/>
      <c r="D12" s="9"/>
      <c r="E12" s="8"/>
      <c r="F12" s="13"/>
      <c r="G12" s="13"/>
      <c r="H12" s="13"/>
      <c r="I12" s="13"/>
    </row>
    <row r="13" ht="19.5" customHeight="1" spans="1:9">
      <c r="A13" s="12"/>
      <c r="B13" s="12"/>
      <c r="C13" s="7"/>
      <c r="D13" s="9"/>
      <c r="E13" s="8"/>
      <c r="F13" s="13"/>
      <c r="G13" s="13"/>
      <c r="H13" s="13"/>
      <c r="I13" s="13"/>
    </row>
    <row r="14" ht="19.5" customHeight="1" spans="1:9">
      <c r="A14" s="12" t="s">
        <v>353</v>
      </c>
      <c r="B14" s="12"/>
      <c r="C14" s="7"/>
      <c r="D14" s="9"/>
      <c r="E14" s="9"/>
      <c r="F14" s="9"/>
      <c r="G14" s="9"/>
      <c r="H14" s="9"/>
      <c r="I14" s="8"/>
    </row>
    <row r="15" ht="19.5" customHeight="1" spans="1:9">
      <c r="A15" s="12" t="s">
        <v>354</v>
      </c>
      <c r="B15" s="12"/>
      <c r="C15" s="7"/>
      <c r="D15" s="9"/>
      <c r="E15" s="9"/>
      <c r="F15" s="9"/>
      <c r="G15" s="9"/>
      <c r="H15" s="9"/>
      <c r="I15" s="8"/>
    </row>
    <row r="16" ht="19.5" customHeight="1" spans="1:9">
      <c r="A16" s="14" t="s">
        <v>355</v>
      </c>
      <c r="B16" s="6" t="s">
        <v>356</v>
      </c>
      <c r="C16" s="6" t="s">
        <v>357</v>
      </c>
      <c r="D16" s="10" t="s">
        <v>358</v>
      </c>
      <c r="E16" s="11"/>
      <c r="F16" s="10" t="s">
        <v>359</v>
      </c>
      <c r="G16" s="11"/>
      <c r="H16" s="10" t="s">
        <v>360</v>
      </c>
      <c r="I16" s="11"/>
    </row>
    <row r="17" ht="19.5" customHeight="1" spans="1:9">
      <c r="A17" s="15"/>
      <c r="B17" s="12" t="s">
        <v>361</v>
      </c>
      <c r="C17" s="6" t="s">
        <v>362</v>
      </c>
      <c r="D17" s="7"/>
      <c r="E17" s="8"/>
      <c r="F17" s="7"/>
      <c r="G17" s="8"/>
      <c r="H17" s="7"/>
      <c r="I17" s="8"/>
    </row>
    <row r="18" ht="19.5" customHeight="1" spans="1:9">
      <c r="A18" s="15"/>
      <c r="B18" s="12"/>
      <c r="C18" s="6" t="s">
        <v>363</v>
      </c>
      <c r="D18" s="7"/>
      <c r="E18" s="8"/>
      <c r="F18" s="7"/>
      <c r="G18" s="8"/>
      <c r="H18" s="7"/>
      <c r="I18" s="8"/>
    </row>
    <row r="19" ht="19.5" customHeight="1" spans="1:9">
      <c r="A19" s="15"/>
      <c r="B19" s="12"/>
      <c r="C19" s="6" t="s">
        <v>364</v>
      </c>
      <c r="D19" s="7"/>
      <c r="E19" s="8"/>
      <c r="F19" s="7"/>
      <c r="G19" s="8"/>
      <c r="H19" s="7"/>
      <c r="I19" s="8"/>
    </row>
    <row r="20" ht="19.5" customHeight="1" spans="1:9">
      <c r="A20" s="15"/>
      <c r="B20" s="12"/>
      <c r="C20" s="6" t="s">
        <v>365</v>
      </c>
      <c r="D20" s="7"/>
      <c r="E20" s="8"/>
      <c r="F20" s="7"/>
      <c r="G20" s="8"/>
      <c r="H20" s="7"/>
      <c r="I20" s="8"/>
    </row>
    <row r="21" ht="19.5" customHeight="1" spans="1:9">
      <c r="A21" s="15"/>
      <c r="B21" s="12" t="s">
        <v>366</v>
      </c>
      <c r="C21" s="6" t="s">
        <v>367</v>
      </c>
      <c r="D21" s="7"/>
      <c r="E21" s="8"/>
      <c r="F21" s="7"/>
      <c r="G21" s="8"/>
      <c r="H21" s="7"/>
      <c r="I21" s="8"/>
    </row>
    <row r="22" ht="19.5" customHeight="1" spans="1:9">
      <c r="A22" s="15"/>
      <c r="B22" s="12"/>
      <c r="C22" s="6" t="s">
        <v>368</v>
      </c>
      <c r="D22" s="7"/>
      <c r="E22" s="8"/>
      <c r="F22" s="7"/>
      <c r="G22" s="8"/>
      <c r="H22" s="7"/>
      <c r="I22" s="8"/>
    </row>
    <row r="23" ht="19.5" customHeight="1" spans="1:9">
      <c r="A23" s="15"/>
      <c r="B23" s="12"/>
      <c r="C23" s="6" t="s">
        <v>369</v>
      </c>
      <c r="D23" s="7" t="s">
        <v>370</v>
      </c>
      <c r="E23" s="8"/>
      <c r="F23" s="7"/>
      <c r="G23" s="8"/>
      <c r="H23" s="7"/>
      <c r="I23" s="8"/>
    </row>
    <row r="24" ht="19.5" customHeight="1" spans="1:9">
      <c r="A24" s="15"/>
      <c r="B24" s="12"/>
      <c r="C24" s="6" t="s">
        <v>371</v>
      </c>
      <c r="D24" s="7"/>
      <c r="E24" s="8"/>
      <c r="F24" s="7"/>
      <c r="G24" s="8"/>
      <c r="H24" s="7"/>
      <c r="I24" s="8"/>
    </row>
    <row r="25" ht="27" spans="1:9">
      <c r="A25" s="16"/>
      <c r="B25" s="12"/>
      <c r="C25" s="17" t="s">
        <v>372</v>
      </c>
      <c r="D25" s="7"/>
      <c r="E25" s="8"/>
      <c r="F25" s="7"/>
      <c r="G25" s="8"/>
      <c r="H25" s="7"/>
      <c r="I25" s="8"/>
    </row>
    <row r="26" ht="14.25" customHeight="1" spans="1:9">
      <c r="A26" s="18" t="s">
        <v>373</v>
      </c>
      <c r="B26" s="19"/>
      <c r="C26" s="20"/>
      <c r="D26" s="21"/>
      <c r="E26" s="21"/>
      <c r="F26" s="21"/>
      <c r="G26" s="21"/>
      <c r="H26" s="21"/>
      <c r="I26" s="30"/>
    </row>
    <row r="27" ht="14.25" customHeight="1" spans="1:9">
      <c r="A27" s="22"/>
      <c r="B27" s="23"/>
      <c r="C27" s="24"/>
      <c r="D27" s="25"/>
      <c r="E27" s="25"/>
      <c r="F27" s="25"/>
      <c r="G27" s="25"/>
      <c r="H27" s="25"/>
      <c r="I27" s="31"/>
    </row>
    <row r="28" ht="14.25" customHeight="1" spans="1:9">
      <c r="A28" s="22"/>
      <c r="B28" s="23"/>
      <c r="C28" s="24"/>
      <c r="D28" s="25"/>
      <c r="E28" s="25"/>
      <c r="F28" s="25"/>
      <c r="G28" s="25"/>
      <c r="H28" s="25"/>
      <c r="I28" s="31"/>
    </row>
    <row r="29" ht="14.25" customHeight="1" spans="1:9">
      <c r="A29" s="22"/>
      <c r="B29" s="23"/>
      <c r="C29" s="24"/>
      <c r="D29" s="25"/>
      <c r="E29" s="25"/>
      <c r="F29" s="25"/>
      <c r="G29" s="25"/>
      <c r="H29" s="25"/>
      <c r="I29" s="31"/>
    </row>
    <row r="30" ht="14.25" customHeight="1" spans="1:9">
      <c r="A30" s="22"/>
      <c r="B30" s="23"/>
      <c r="C30" s="24"/>
      <c r="D30" s="25"/>
      <c r="E30" s="25"/>
      <c r="F30" s="25"/>
      <c r="G30" s="25"/>
      <c r="H30" s="25"/>
      <c r="I30" s="31"/>
    </row>
    <row r="31" ht="14.25" customHeight="1" spans="1:9">
      <c r="A31" s="26"/>
      <c r="B31" s="27"/>
      <c r="C31" s="28"/>
      <c r="D31" s="29"/>
      <c r="E31" s="29"/>
      <c r="F31" s="29"/>
      <c r="G31" s="29"/>
      <c r="H31" s="29"/>
      <c r="I31" s="32"/>
    </row>
  </sheetData>
  <mergeCells count="69">
    <mergeCell ref="A2:I2"/>
    <mergeCell ref="D3:E3"/>
    <mergeCell ref="A4:I4"/>
    <mergeCell ref="A5:B5"/>
    <mergeCell ref="C5:D5"/>
    <mergeCell ref="F5:I5"/>
    <mergeCell ref="A6:B6"/>
    <mergeCell ref="C6:D6"/>
    <mergeCell ref="E6:F6"/>
    <mergeCell ref="G6:I6"/>
    <mergeCell ref="A7:B7"/>
    <mergeCell ref="C7:I7"/>
    <mergeCell ref="A8:B8"/>
    <mergeCell ref="C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A14:B14"/>
    <mergeCell ref="C14:I14"/>
    <mergeCell ref="A15:B15"/>
    <mergeCell ref="C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A16:A25"/>
    <mergeCell ref="B17:B20"/>
    <mergeCell ref="B21:B25"/>
    <mergeCell ref="A26:B31"/>
    <mergeCell ref="C26:I31"/>
    <mergeCell ref="A9:B13"/>
  </mergeCells>
  <hyperlinks>
    <hyperlink ref="A1" location="目录!A1" display="返回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5" sqref="B15"/>
    </sheetView>
  </sheetViews>
  <sheetFormatPr defaultColWidth="9" defaultRowHeight="12.75" customHeight="1" outlineLevelCol="3"/>
  <cols>
    <col min="1" max="1" width="9.14285714285714" style="34"/>
    <col min="2" max="2" width="65.2857142857143" style="34" customWidth="1"/>
    <col min="3" max="3" width="45.7142857142857" style="34" customWidth="1"/>
    <col min="4" max="4" width="9.14285714285714" style="34"/>
  </cols>
  <sheetData>
    <row r="1" ht="24.75" customHeight="1" spans="1:4">
      <c r="A1"/>
      <c r="B1"/>
      <c r="C1"/>
      <c r="D1"/>
    </row>
    <row r="2" ht="24.75" customHeight="1" spans="1:4">
      <c r="A2"/>
      <c r="B2" s="36" t="s">
        <v>9</v>
      </c>
      <c r="C2" s="36"/>
      <c r="D2"/>
    </row>
    <row r="3" ht="24.75" customHeight="1" spans="1:4">
      <c r="A3"/>
      <c r="B3" s="182"/>
      <c r="C3"/>
      <c r="D3"/>
    </row>
    <row r="4" ht="24.75" customHeight="1" spans="1:4">
      <c r="A4"/>
      <c r="B4" s="183" t="s">
        <v>10</v>
      </c>
      <c r="C4" s="184" t="s">
        <v>11</v>
      </c>
      <c r="D4"/>
    </row>
    <row r="5" ht="24.75" customHeight="1" spans="1:4">
      <c r="A5"/>
      <c r="B5" s="185" t="s">
        <v>12</v>
      </c>
      <c r="C5" s="186"/>
      <c r="D5"/>
    </row>
    <row r="6" ht="24.75" customHeight="1" spans="1:4">
      <c r="A6"/>
      <c r="B6" s="185" t="s">
        <v>13</v>
      </c>
      <c r="C6" s="186" t="s">
        <v>14</v>
      </c>
      <c r="D6"/>
    </row>
    <row r="7" ht="24.75" customHeight="1" spans="1:4">
      <c r="A7"/>
      <c r="B7" s="185" t="s">
        <v>15</v>
      </c>
      <c r="C7" s="186" t="s">
        <v>16</v>
      </c>
      <c r="D7"/>
    </row>
    <row r="8" ht="24.75" customHeight="1" spans="1:4">
      <c r="A8"/>
      <c r="B8" s="185" t="s">
        <v>17</v>
      </c>
      <c r="C8" s="186"/>
      <c r="D8"/>
    </row>
    <row r="9" ht="24.75" customHeight="1" spans="1:4">
      <c r="A9"/>
      <c r="B9" s="185" t="s">
        <v>18</v>
      </c>
      <c r="C9" s="186" t="s">
        <v>19</v>
      </c>
      <c r="D9"/>
    </row>
    <row r="10" ht="24.75" customHeight="1" spans="1:4">
      <c r="A10"/>
      <c r="B10" s="185" t="s">
        <v>20</v>
      </c>
      <c r="C10" s="186" t="s">
        <v>21</v>
      </c>
      <c r="D10"/>
    </row>
    <row r="11" ht="24.75" customHeight="1" spans="1:4">
      <c r="A11"/>
      <c r="B11" s="187" t="s">
        <v>22</v>
      </c>
      <c r="C11" s="186" t="s">
        <v>23</v>
      </c>
      <c r="D11"/>
    </row>
    <row r="12" ht="24.75" customHeight="1" spans="1:4">
      <c r="A12"/>
      <c r="B12" s="188" t="s">
        <v>24</v>
      </c>
      <c r="C12" s="189" t="s">
        <v>25</v>
      </c>
      <c r="D12"/>
    </row>
    <row r="13" ht="24.75" customHeight="1" spans="1:4">
      <c r="A13"/>
      <c r="B13" s="188" t="s">
        <v>26</v>
      </c>
      <c r="C13" s="190"/>
      <c r="D13"/>
    </row>
    <row r="14" ht="24.75" customHeight="1" spans="1:4">
      <c r="A14"/>
      <c r="B14" s="191" t="s">
        <v>27</v>
      </c>
      <c r="C14" s="190"/>
      <c r="D14"/>
    </row>
    <row r="15" ht="24.75" customHeight="1" spans="1:4">
      <c r="A15"/>
      <c r="B15" s="192" t="s">
        <v>28</v>
      </c>
      <c r="C15" s="190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专项资金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workbookViewId="0">
      <selection activeCell="E11" sqref="E11"/>
    </sheetView>
  </sheetViews>
  <sheetFormatPr defaultColWidth="9.14285714285714" defaultRowHeight="12.75" customHeight="1" outlineLevelCol="4"/>
  <cols>
    <col min="1" max="1" width="29.7142857142857" style="145" customWidth="1"/>
    <col min="2" max="2" width="17.5714285714286" style="145" customWidth="1"/>
    <col min="3" max="3" width="28.5714285714286" style="145" customWidth="1"/>
    <col min="4" max="4" width="15.5714285714286" style="145" customWidth="1"/>
    <col min="5" max="5" width="31.2857142857143" style="145" customWidth="1"/>
    <col min="6" max="16384" width="9.14285714285714" style="146"/>
  </cols>
  <sheetData>
    <row r="1" ht="24.75" customHeight="1" spans="1:1">
      <c r="A1" s="147" t="s">
        <v>29</v>
      </c>
    </row>
    <row r="2" ht="24.75" customHeight="1" spans="1:4">
      <c r="A2" s="148" t="s">
        <v>30</v>
      </c>
      <c r="B2" s="148"/>
      <c r="C2" s="148"/>
      <c r="D2" s="148"/>
    </row>
    <row r="3" ht="24.75" customHeight="1" spans="1:4">
      <c r="A3" s="149"/>
      <c r="B3" s="150"/>
      <c r="C3" s="151"/>
      <c r="D3" s="152" t="s">
        <v>31</v>
      </c>
    </row>
    <row r="4" ht="24.75" customHeight="1" spans="1:4">
      <c r="A4" s="153" t="s">
        <v>32</v>
      </c>
      <c r="B4" s="154"/>
      <c r="C4" s="154" t="s">
        <v>33</v>
      </c>
      <c r="D4" s="155"/>
    </row>
    <row r="5" ht="24.75" customHeight="1" spans="1:4">
      <c r="A5" s="153" t="s">
        <v>34</v>
      </c>
      <c r="B5" s="154" t="s">
        <v>35</v>
      </c>
      <c r="C5" s="154" t="s">
        <v>34</v>
      </c>
      <c r="D5" s="155" t="s">
        <v>35</v>
      </c>
    </row>
    <row r="6" s="144" customFormat="1" ht="24.75" customHeight="1" spans="1:5">
      <c r="A6" s="156" t="s">
        <v>36</v>
      </c>
      <c r="B6" s="157">
        <v>824.49</v>
      </c>
      <c r="C6" s="158" t="s">
        <v>37</v>
      </c>
      <c r="D6" s="159">
        <v>655.7</v>
      </c>
      <c r="E6" s="160"/>
    </row>
    <row r="7" s="144" customFormat="1" ht="24.75" customHeight="1" spans="1:5">
      <c r="A7" s="156" t="s">
        <v>38</v>
      </c>
      <c r="B7" s="161">
        <v>0</v>
      </c>
      <c r="C7" s="158" t="s">
        <v>39</v>
      </c>
      <c r="D7" s="159">
        <v>0</v>
      </c>
      <c r="E7" s="160"/>
    </row>
    <row r="8" s="144" customFormat="1" ht="24.75" customHeight="1" spans="1:5">
      <c r="A8" s="162" t="s">
        <v>40</v>
      </c>
      <c r="B8" s="161">
        <v>0</v>
      </c>
      <c r="C8" s="158" t="s">
        <v>41</v>
      </c>
      <c r="D8" s="159">
        <v>0</v>
      </c>
      <c r="E8" s="160"/>
    </row>
    <row r="9" s="144" customFormat="1" ht="24.75" customHeight="1" spans="1:5">
      <c r="A9" s="156" t="s">
        <v>42</v>
      </c>
      <c r="B9" s="161">
        <v>0</v>
      </c>
      <c r="C9" s="158" t="s">
        <v>43</v>
      </c>
      <c r="D9" s="159">
        <v>0</v>
      </c>
      <c r="E9" s="160"/>
    </row>
    <row r="10" s="144" customFormat="1" ht="24.75" customHeight="1" spans="1:5">
      <c r="A10" s="156" t="s">
        <v>44</v>
      </c>
      <c r="B10" s="161">
        <v>0</v>
      </c>
      <c r="C10" s="158" t="s">
        <v>45</v>
      </c>
      <c r="D10" s="159">
        <v>0</v>
      </c>
      <c r="E10" s="160"/>
    </row>
    <row r="11" s="144" customFormat="1" ht="24.75" customHeight="1" spans="1:5">
      <c r="A11" s="162" t="s">
        <v>46</v>
      </c>
      <c r="B11" s="161">
        <v>0</v>
      </c>
      <c r="C11" s="158" t="s">
        <v>47</v>
      </c>
      <c r="D11" s="163">
        <v>0</v>
      </c>
      <c r="E11" s="160"/>
    </row>
    <row r="12" s="144" customFormat="1" ht="24.75" customHeight="1" spans="1:5">
      <c r="A12" s="162" t="s">
        <v>48</v>
      </c>
      <c r="B12" s="161">
        <v>0</v>
      </c>
      <c r="C12" s="158" t="s">
        <v>49</v>
      </c>
      <c r="D12" s="164">
        <v>0</v>
      </c>
      <c r="E12" s="160"/>
    </row>
    <row r="13" s="144" customFormat="1" ht="24.75" customHeight="1" spans="1:5">
      <c r="A13" s="156" t="s">
        <v>50</v>
      </c>
      <c r="B13" s="161">
        <v>0</v>
      </c>
      <c r="C13" s="158" t="s">
        <v>51</v>
      </c>
      <c r="D13" s="165">
        <v>99.39</v>
      </c>
      <c r="E13" s="160"/>
    </row>
    <row r="14" s="144" customFormat="1" ht="24.75" customHeight="1" spans="1:5">
      <c r="A14" s="156" t="s">
        <v>52</v>
      </c>
      <c r="B14" s="161">
        <v>0</v>
      </c>
      <c r="C14" s="158" t="s">
        <v>53</v>
      </c>
      <c r="D14" s="165">
        <v>0</v>
      </c>
      <c r="E14" s="160"/>
    </row>
    <row r="15" s="144" customFormat="1" ht="24.75" customHeight="1" spans="1:5">
      <c r="A15" s="162"/>
      <c r="B15" s="158"/>
      <c r="C15" s="158" t="s">
        <v>54</v>
      </c>
      <c r="D15" s="165">
        <v>37.53</v>
      </c>
      <c r="E15" s="160"/>
    </row>
    <row r="16" s="144" customFormat="1" ht="24.75" customHeight="1" spans="1:5">
      <c r="A16" s="162"/>
      <c r="B16" s="158"/>
      <c r="C16" s="158" t="s">
        <v>55</v>
      </c>
      <c r="D16" s="165">
        <v>0</v>
      </c>
      <c r="E16" s="160"/>
    </row>
    <row r="17" s="144" customFormat="1" ht="24.75" customHeight="1" spans="1:5">
      <c r="A17" s="156"/>
      <c r="B17" s="158"/>
      <c r="C17" s="158" t="s">
        <v>56</v>
      </c>
      <c r="D17" s="165">
        <v>0</v>
      </c>
      <c r="E17" s="160"/>
    </row>
    <row r="18" s="144" customFormat="1" ht="24.75" customHeight="1" spans="1:5">
      <c r="A18" s="156"/>
      <c r="B18" s="158"/>
      <c r="C18" s="158" t="s">
        <v>57</v>
      </c>
      <c r="D18" s="165">
        <v>0</v>
      </c>
      <c r="E18" s="160"/>
    </row>
    <row r="19" s="144" customFormat="1" ht="24.75" customHeight="1" spans="1:5">
      <c r="A19" s="156"/>
      <c r="B19" s="158"/>
      <c r="C19" s="158" t="s">
        <v>58</v>
      </c>
      <c r="D19" s="165">
        <v>0</v>
      </c>
      <c r="E19" s="160"/>
    </row>
    <row r="20" s="144" customFormat="1" ht="24.75" customHeight="1" spans="1:5">
      <c r="A20" s="156"/>
      <c r="B20" s="158"/>
      <c r="C20" s="158" t="s">
        <v>59</v>
      </c>
      <c r="D20" s="165">
        <v>0</v>
      </c>
      <c r="E20" s="160"/>
    </row>
    <row r="21" s="144" customFormat="1" ht="24.75" customHeight="1" spans="1:5">
      <c r="A21" s="156"/>
      <c r="B21" s="158"/>
      <c r="C21" s="158" t="s">
        <v>60</v>
      </c>
      <c r="D21" s="165">
        <v>0</v>
      </c>
      <c r="E21" s="160"/>
    </row>
    <row r="22" s="144" customFormat="1" ht="24.75" customHeight="1" spans="1:5">
      <c r="A22" s="156"/>
      <c r="B22" s="158"/>
      <c r="C22" s="158" t="s">
        <v>61</v>
      </c>
      <c r="D22" s="165">
        <v>0</v>
      </c>
      <c r="E22" s="160"/>
    </row>
    <row r="23" s="144" customFormat="1" ht="24.75" customHeight="1" spans="1:5">
      <c r="A23" s="156"/>
      <c r="B23" s="158"/>
      <c r="C23" s="158" t="s">
        <v>62</v>
      </c>
      <c r="D23" s="165">
        <v>0</v>
      </c>
      <c r="E23" s="160"/>
    </row>
    <row r="24" s="144" customFormat="1" ht="24.75" customHeight="1" spans="1:5">
      <c r="A24" s="156"/>
      <c r="B24" s="158"/>
      <c r="C24" s="158" t="s">
        <v>63</v>
      </c>
      <c r="D24" s="165">
        <v>0</v>
      </c>
      <c r="E24" s="160"/>
    </row>
    <row r="25" s="144" customFormat="1" ht="24.75" customHeight="1" spans="1:5">
      <c r="A25" s="156"/>
      <c r="B25" s="158"/>
      <c r="C25" s="158" t="s">
        <v>64</v>
      </c>
      <c r="D25" s="165">
        <v>51.87</v>
      </c>
      <c r="E25" s="160"/>
    </row>
    <row r="26" s="144" customFormat="1" ht="24.75" customHeight="1" spans="1:5">
      <c r="A26" s="156"/>
      <c r="B26" s="158"/>
      <c r="C26" s="158" t="s">
        <v>65</v>
      </c>
      <c r="D26" s="165">
        <v>0</v>
      </c>
      <c r="E26" s="160"/>
    </row>
    <row r="27" s="144" customFormat="1" ht="24.75" customHeight="1" spans="1:5">
      <c r="A27" s="156"/>
      <c r="B27" s="158"/>
      <c r="C27" s="158" t="s">
        <v>66</v>
      </c>
      <c r="D27" s="165"/>
      <c r="E27" s="160"/>
    </row>
    <row r="28" s="144" customFormat="1" ht="24.75" customHeight="1" spans="1:5">
      <c r="A28" s="156"/>
      <c r="B28" s="158"/>
      <c r="C28" s="158" t="s">
        <v>67</v>
      </c>
      <c r="D28" s="165">
        <v>0</v>
      </c>
      <c r="E28" s="160"/>
    </row>
    <row r="29" s="144" customFormat="1" ht="24.75" customHeight="1" spans="1:5">
      <c r="A29" s="156"/>
      <c r="B29" s="158"/>
      <c r="C29" s="158" t="s">
        <v>68</v>
      </c>
      <c r="D29" s="165">
        <v>0</v>
      </c>
      <c r="E29" s="160"/>
    </row>
    <row r="30" s="144" customFormat="1" ht="24.75" customHeight="1" spans="1:5">
      <c r="A30" s="156"/>
      <c r="B30" s="158"/>
      <c r="C30" s="158" t="s">
        <v>69</v>
      </c>
      <c r="D30" s="165">
        <v>0</v>
      </c>
      <c r="E30" s="160"/>
    </row>
    <row r="31" s="144" customFormat="1" ht="24.75" customHeight="1" spans="1:5">
      <c r="A31" s="156"/>
      <c r="B31" s="158"/>
      <c r="C31" s="158" t="s">
        <v>70</v>
      </c>
      <c r="D31" s="165">
        <v>0</v>
      </c>
      <c r="E31" s="160"/>
    </row>
    <row r="32" s="144" customFormat="1" ht="24.75" customHeight="1" spans="1:5">
      <c r="A32" s="156"/>
      <c r="B32" s="158"/>
      <c r="C32" s="158" t="s">
        <v>71</v>
      </c>
      <c r="D32" s="165">
        <v>0</v>
      </c>
      <c r="E32" s="160"/>
    </row>
    <row r="33" s="144" customFormat="1" ht="24.75" customHeight="1" spans="1:5">
      <c r="A33" s="156"/>
      <c r="B33" s="158"/>
      <c r="C33" s="158" t="s">
        <v>72</v>
      </c>
      <c r="D33" s="165">
        <v>0</v>
      </c>
      <c r="E33" s="160"/>
    </row>
    <row r="34" s="144" customFormat="1" ht="24.75" customHeight="1" spans="1:5">
      <c r="A34" s="156"/>
      <c r="B34" s="158"/>
      <c r="C34" s="158" t="s">
        <v>73</v>
      </c>
      <c r="D34" s="165">
        <v>0</v>
      </c>
      <c r="E34" s="160"/>
    </row>
    <row r="35" ht="24.75" customHeight="1" spans="1:4">
      <c r="A35" s="166"/>
      <c r="B35" s="167"/>
      <c r="C35" s="167"/>
      <c r="D35" s="168"/>
    </row>
    <row r="36" ht="24.75" customHeight="1" spans="1:4">
      <c r="A36" s="166"/>
      <c r="B36" s="167"/>
      <c r="C36" s="167"/>
      <c r="D36" s="168"/>
    </row>
    <row r="37" s="144" customFormat="1" ht="24.75" customHeight="1" spans="1:5">
      <c r="A37" s="169" t="s">
        <v>74</v>
      </c>
      <c r="B37" s="161">
        <f>SUM(B6:B14)</f>
        <v>824.49</v>
      </c>
      <c r="C37" s="170" t="s">
        <v>75</v>
      </c>
      <c r="D37" s="163">
        <f>SUM(D6:D34)</f>
        <v>844.49</v>
      </c>
      <c r="E37" s="160"/>
    </row>
    <row r="38" ht="24.75" customHeight="1" spans="1:4">
      <c r="A38" s="171"/>
      <c r="B38" s="167"/>
      <c r="C38" s="172"/>
      <c r="D38" s="168"/>
    </row>
    <row r="39" ht="24.75" customHeight="1" spans="1:4">
      <c r="A39" s="171"/>
      <c r="B39" s="167"/>
      <c r="C39" s="172"/>
      <c r="D39" s="168"/>
    </row>
    <row r="40" s="144" customFormat="1" ht="24.75" customHeight="1" spans="1:5">
      <c r="A40" s="156" t="s">
        <v>76</v>
      </c>
      <c r="B40" s="173">
        <v>20</v>
      </c>
      <c r="C40" s="158" t="s">
        <v>77</v>
      </c>
      <c r="D40" s="163">
        <v>0</v>
      </c>
      <c r="E40" s="160"/>
    </row>
    <row r="41" s="144" customFormat="1" ht="24.75" customHeight="1" spans="1:5">
      <c r="A41" s="156" t="s">
        <v>78</v>
      </c>
      <c r="B41" s="174">
        <v>0</v>
      </c>
      <c r="C41" s="158"/>
      <c r="D41" s="175"/>
      <c r="E41" s="160"/>
    </row>
    <row r="42" ht="24.75" customHeight="1" spans="1:4">
      <c r="A42" s="146"/>
      <c r="B42" s="176"/>
      <c r="C42" s="177"/>
      <c r="D42" s="168"/>
    </row>
    <row r="43" ht="24.75" customHeight="1" spans="1:4">
      <c r="A43" s="178"/>
      <c r="B43" s="176"/>
      <c r="C43" s="177"/>
      <c r="D43" s="168"/>
    </row>
    <row r="44" s="144" customFormat="1" ht="24.75" customHeight="1" spans="1:5">
      <c r="A44" s="169" t="s">
        <v>79</v>
      </c>
      <c r="B44" s="179">
        <f>B41+B40+B37</f>
        <v>844.49</v>
      </c>
      <c r="C44" s="180" t="s">
        <v>80</v>
      </c>
      <c r="D44" s="181">
        <f>D40+D37</f>
        <v>844.49</v>
      </c>
      <c r="E44" s="160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21" workbookViewId="0">
      <selection activeCell="B11" sqref="B11"/>
    </sheetView>
  </sheetViews>
  <sheetFormatPr defaultColWidth="9" defaultRowHeight="12.75" customHeight="1" outlineLevelCol="2"/>
  <cols>
    <col min="1" max="1" width="44.8571428571429" style="34" customWidth="1"/>
    <col min="2" max="2" width="29.8571428571429" style="34" customWidth="1"/>
    <col min="3" max="3" width="31.2857142857143" style="34" customWidth="1"/>
  </cols>
  <sheetData>
    <row r="1" ht="24.75" customHeight="1" spans="1:1">
      <c r="A1" s="48" t="s">
        <v>29</v>
      </c>
    </row>
    <row r="2" ht="24.75" customHeight="1" spans="1:2">
      <c r="A2" s="36" t="s">
        <v>81</v>
      </c>
      <c r="B2" s="36"/>
    </row>
    <row r="3" ht="24.75" customHeight="1" spans="1:2">
      <c r="A3" s="138"/>
      <c r="B3" s="139"/>
    </row>
    <row r="4" ht="24" customHeight="1" spans="1:2">
      <c r="A4" s="140" t="s">
        <v>34</v>
      </c>
      <c r="B4" s="141" t="s">
        <v>35</v>
      </c>
    </row>
    <row r="5" s="33" customFormat="1" ht="24.75" customHeight="1" spans="1:3">
      <c r="A5" s="142" t="s">
        <v>36</v>
      </c>
      <c r="B5" s="143">
        <f>B6</f>
        <v>824.49</v>
      </c>
      <c r="C5" s="44"/>
    </row>
    <row r="6" ht="24.75" customHeight="1" spans="1:2">
      <c r="A6" s="142" t="s">
        <v>82</v>
      </c>
      <c r="B6" s="143">
        <v>824.49</v>
      </c>
    </row>
    <row r="7" ht="24.75" customHeight="1" spans="1:2">
      <c r="A7" s="142" t="s">
        <v>83</v>
      </c>
      <c r="B7" s="143"/>
    </row>
    <row r="8" ht="24.75" customHeight="1" spans="1:2">
      <c r="A8" s="142" t="s">
        <v>84</v>
      </c>
      <c r="B8" s="143"/>
    </row>
    <row r="9" ht="24.75" customHeight="1" spans="1:2">
      <c r="A9" s="142" t="s">
        <v>85</v>
      </c>
      <c r="B9" s="143"/>
    </row>
    <row r="10" ht="24.75" customHeight="1" spans="1:2">
      <c r="A10" s="142" t="s">
        <v>86</v>
      </c>
      <c r="B10" s="143"/>
    </row>
    <row r="11" ht="24.75" customHeight="1" spans="1:2">
      <c r="A11" s="142" t="s">
        <v>87</v>
      </c>
      <c r="B11" s="143"/>
    </row>
    <row r="12" ht="24.75" customHeight="1" spans="1:2">
      <c r="A12" s="142" t="s">
        <v>38</v>
      </c>
      <c r="B12" s="143">
        <v>0</v>
      </c>
    </row>
    <row r="13" ht="24.75" customHeight="1" spans="1:2">
      <c r="A13" s="142" t="s">
        <v>40</v>
      </c>
      <c r="B13" s="143">
        <v>0</v>
      </c>
    </row>
    <row r="14" ht="24.75" customHeight="1" spans="1:2">
      <c r="A14" s="142" t="s">
        <v>42</v>
      </c>
      <c r="B14" s="143">
        <v>0</v>
      </c>
    </row>
    <row r="15" ht="24.75" customHeight="1" spans="1:2">
      <c r="A15" s="142" t="s">
        <v>44</v>
      </c>
      <c r="B15" s="143">
        <v>0</v>
      </c>
    </row>
    <row r="16" ht="24.75" customHeight="1" spans="1:2">
      <c r="A16" s="142" t="s">
        <v>46</v>
      </c>
      <c r="B16" s="143">
        <v>0</v>
      </c>
    </row>
    <row r="17" ht="24.75" customHeight="1" spans="1:2">
      <c r="A17" s="142" t="s">
        <v>48</v>
      </c>
      <c r="B17" s="143">
        <v>0</v>
      </c>
    </row>
    <row r="18" ht="24.75" customHeight="1" spans="1:2">
      <c r="A18" s="142" t="s">
        <v>50</v>
      </c>
      <c r="B18" s="143">
        <v>0</v>
      </c>
    </row>
    <row r="19" ht="24.75" customHeight="1" spans="1:2">
      <c r="A19" s="142" t="s">
        <v>52</v>
      </c>
      <c r="B19" s="143">
        <v>0</v>
      </c>
    </row>
    <row r="20" ht="24.75" customHeight="1" spans="1:2">
      <c r="A20" s="142" t="s">
        <v>88</v>
      </c>
      <c r="B20" s="143">
        <f>SUM(B5,B12:B19)</f>
        <v>824.49</v>
      </c>
    </row>
    <row r="21" ht="24.75" customHeight="1" spans="1:2">
      <c r="A21" s="142" t="s">
        <v>89</v>
      </c>
      <c r="B21" s="143">
        <v>0</v>
      </c>
    </row>
    <row r="22" ht="24.75" customHeight="1" spans="1:2">
      <c r="A22" s="142" t="s">
        <v>89</v>
      </c>
      <c r="B22" s="143">
        <v>0</v>
      </c>
    </row>
    <row r="23" ht="24.75" customHeight="1" spans="1:2">
      <c r="A23" s="142" t="s">
        <v>89</v>
      </c>
      <c r="B23" s="143">
        <v>0</v>
      </c>
    </row>
    <row r="24" ht="24.75" customHeight="1" spans="1:2">
      <c r="A24" s="142" t="s">
        <v>89</v>
      </c>
      <c r="B24" s="143">
        <v>0</v>
      </c>
    </row>
    <row r="25" ht="24.75" customHeight="1" spans="1:2">
      <c r="A25" s="142" t="s">
        <v>89</v>
      </c>
      <c r="B25" s="143">
        <v>0</v>
      </c>
    </row>
    <row r="26" ht="24.75" customHeight="1" spans="1:2">
      <c r="A26" s="142" t="s">
        <v>76</v>
      </c>
      <c r="B26" s="143">
        <f>SUM(B27,B31,B32)</f>
        <v>20</v>
      </c>
    </row>
    <row r="27" ht="24.75" customHeight="1" spans="1:2">
      <c r="A27" s="142" t="s">
        <v>90</v>
      </c>
      <c r="B27" s="143">
        <f>SUM(B28:B30)</f>
        <v>20</v>
      </c>
    </row>
    <row r="28" ht="24.75" customHeight="1" spans="1:2">
      <c r="A28" s="142" t="s">
        <v>91</v>
      </c>
      <c r="B28" s="143">
        <v>20</v>
      </c>
    </row>
    <row r="29" ht="24.75" customHeight="1" spans="1:2">
      <c r="A29" s="142" t="s">
        <v>92</v>
      </c>
      <c r="B29" s="143">
        <v>0</v>
      </c>
    </row>
    <row r="30" ht="24.75" customHeight="1" spans="1:2">
      <c r="A30" s="142" t="s">
        <v>93</v>
      </c>
      <c r="B30" s="143">
        <v>0</v>
      </c>
    </row>
    <row r="31" ht="24.75" customHeight="1" spans="1:2">
      <c r="A31" s="142" t="s">
        <v>94</v>
      </c>
      <c r="B31" s="143">
        <v>0</v>
      </c>
    </row>
    <row r="32" ht="24.75" customHeight="1" spans="1:2">
      <c r="A32" s="142" t="s">
        <v>95</v>
      </c>
      <c r="B32" s="143">
        <v>0</v>
      </c>
    </row>
    <row r="33" ht="24.75" customHeight="1" spans="1:2">
      <c r="A33" s="142" t="s">
        <v>78</v>
      </c>
      <c r="B33" s="143">
        <f>SUM(B34,B38)</f>
        <v>0</v>
      </c>
    </row>
    <row r="34" ht="24.75" customHeight="1" spans="1:2">
      <c r="A34" s="142" t="s">
        <v>96</v>
      </c>
      <c r="B34" s="143">
        <f>SUM(B35:B37)</f>
        <v>0</v>
      </c>
    </row>
    <row r="35" ht="24.75" customHeight="1" spans="1:2">
      <c r="A35" s="142" t="s">
        <v>97</v>
      </c>
      <c r="B35" s="143">
        <v>0</v>
      </c>
    </row>
    <row r="36" ht="24.75" customHeight="1" spans="1:2">
      <c r="A36" s="142" t="s">
        <v>98</v>
      </c>
      <c r="B36" s="143">
        <v>0</v>
      </c>
    </row>
    <row r="37" ht="24.75" customHeight="1" spans="1:2">
      <c r="A37" s="142" t="s">
        <v>99</v>
      </c>
      <c r="B37" s="143">
        <v>0</v>
      </c>
    </row>
    <row r="38" ht="24.75" customHeight="1" spans="1:2">
      <c r="A38" s="142" t="s">
        <v>100</v>
      </c>
      <c r="B38" s="143">
        <v>0</v>
      </c>
    </row>
    <row r="39" ht="24.75" customHeight="1" spans="1:2">
      <c r="A39" s="142" t="s">
        <v>101</v>
      </c>
      <c r="B39" s="143">
        <f>SUM(B20,B26,B33)</f>
        <v>844.49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showGridLines="0" showZeros="0" workbookViewId="0">
      <selection activeCell="D13" sqref="D13"/>
    </sheetView>
  </sheetViews>
  <sheetFormatPr defaultColWidth="9" defaultRowHeight="12.75" customHeight="1" outlineLevelCol="6"/>
  <cols>
    <col min="1" max="1" width="34.1428571428571" style="34" customWidth="1"/>
    <col min="2" max="4" width="17.2857142857143" style="34" customWidth="1"/>
    <col min="5" max="5" width="15.1428571428571" style="34" customWidth="1"/>
    <col min="6" max="7" width="6.85714285714286" style="34" customWidth="1"/>
  </cols>
  <sheetData>
    <row r="1" ht="24.75" customHeight="1" spans="1:1">
      <c r="A1" s="48" t="s">
        <v>29</v>
      </c>
    </row>
    <row r="2" ht="24.75" customHeight="1" spans="1:5">
      <c r="A2" s="128" t="s">
        <v>102</v>
      </c>
      <c r="B2" s="128"/>
      <c r="C2" s="128"/>
      <c r="D2" s="128"/>
      <c r="E2" s="128"/>
    </row>
    <row r="3" ht="24.75" customHeight="1" spans="1:5">
      <c r="A3" s="118"/>
      <c r="B3" s="118"/>
      <c r="E3" s="37" t="s">
        <v>31</v>
      </c>
    </row>
    <row r="4" ht="24.75" customHeight="1" spans="1:5">
      <c r="A4" s="50" t="s">
        <v>103</v>
      </c>
      <c r="B4" s="50" t="s">
        <v>104</v>
      </c>
      <c r="C4" s="51" t="s">
        <v>105</v>
      </c>
      <c r="D4" s="52" t="s">
        <v>106</v>
      </c>
      <c r="E4" s="129" t="s">
        <v>107</v>
      </c>
    </row>
    <row r="5" ht="24.75" customHeight="1" spans="1:5">
      <c r="A5" s="50" t="s">
        <v>108</v>
      </c>
      <c r="B5" s="50">
        <v>1</v>
      </c>
      <c r="C5" s="51">
        <v>2</v>
      </c>
      <c r="D5" s="52">
        <v>3</v>
      </c>
      <c r="E5" s="130">
        <v>4</v>
      </c>
    </row>
    <row r="6" s="33" customFormat="1" ht="29.25" customHeight="1" spans="1:7">
      <c r="A6" s="131" t="s">
        <v>109</v>
      </c>
      <c r="B6" s="81">
        <f>C6+E6</f>
        <v>844.49</v>
      </c>
      <c r="C6" s="132">
        <f>C7+C10+C17+C20</f>
        <v>824.49</v>
      </c>
      <c r="D6" s="133"/>
      <c r="E6" s="134">
        <f>E7</f>
        <v>20</v>
      </c>
      <c r="F6" s="44"/>
      <c r="G6" s="44"/>
    </row>
    <row r="7" ht="29.25" customHeight="1" spans="1:5">
      <c r="A7" s="106" t="s">
        <v>110</v>
      </c>
      <c r="B7" s="81">
        <f>C7+E7</f>
        <v>655.7</v>
      </c>
      <c r="C7" s="81">
        <f>C8</f>
        <v>635.7</v>
      </c>
      <c r="D7" s="133"/>
      <c r="E7" s="134">
        <f>E8</f>
        <v>20</v>
      </c>
    </row>
    <row r="8" ht="29.25" customHeight="1" spans="1:5">
      <c r="A8" s="109" t="s">
        <v>111</v>
      </c>
      <c r="B8" s="81">
        <f>C8+E8</f>
        <v>655.7</v>
      </c>
      <c r="C8" s="81">
        <f>C9</f>
        <v>635.7</v>
      </c>
      <c r="D8" s="133"/>
      <c r="E8" s="134">
        <f>E9</f>
        <v>20</v>
      </c>
    </row>
    <row r="9" ht="29.25" customHeight="1" spans="1:5">
      <c r="A9" s="109" t="s">
        <v>112</v>
      </c>
      <c r="B9" s="81">
        <f>C9+E9</f>
        <v>655.7</v>
      </c>
      <c r="C9" s="81">
        <v>635.7</v>
      </c>
      <c r="D9" s="135"/>
      <c r="E9" s="136">
        <v>20</v>
      </c>
    </row>
    <row r="10" ht="29.25" customHeight="1" spans="1:5">
      <c r="A10" s="106" t="s">
        <v>113</v>
      </c>
      <c r="B10" s="81">
        <f>C10</f>
        <v>99.39</v>
      </c>
      <c r="C10" s="81">
        <f>C11+C13</f>
        <v>99.39</v>
      </c>
      <c r="D10" s="135"/>
      <c r="E10" s="136"/>
    </row>
    <row r="11" ht="29.25" customHeight="1" spans="1:5">
      <c r="A11" s="109" t="s">
        <v>114</v>
      </c>
      <c r="B11" s="81">
        <f>SUM(C11:E11)</f>
        <v>91.61</v>
      </c>
      <c r="C11" s="81">
        <f>C12</f>
        <v>91.61</v>
      </c>
      <c r="D11" s="135"/>
      <c r="E11" s="136"/>
    </row>
    <row r="12" ht="29.25" customHeight="1" spans="1:5">
      <c r="A12" s="97" t="s">
        <v>115</v>
      </c>
      <c r="B12" s="81">
        <f>C12</f>
        <v>91.61</v>
      </c>
      <c r="C12" s="81">
        <v>91.61</v>
      </c>
      <c r="D12" s="135"/>
      <c r="E12" s="136"/>
    </row>
    <row r="13" ht="29.25" customHeight="1" spans="1:5">
      <c r="A13" s="109" t="s">
        <v>116</v>
      </c>
      <c r="B13" s="81">
        <f>C13</f>
        <v>7.78</v>
      </c>
      <c r="C13" s="81">
        <f>C14+C15+C16</f>
        <v>7.78</v>
      </c>
      <c r="D13" s="135"/>
      <c r="E13" s="136"/>
    </row>
    <row r="14" ht="29.25" customHeight="1" spans="1:5">
      <c r="A14" s="109" t="s">
        <v>117</v>
      </c>
      <c r="B14" s="81">
        <f>C14</f>
        <v>2.5</v>
      </c>
      <c r="C14" s="81">
        <v>2.5</v>
      </c>
      <c r="D14" s="135"/>
      <c r="E14" s="136"/>
    </row>
    <row r="15" ht="29.25" customHeight="1" spans="1:5">
      <c r="A15" s="109" t="s">
        <v>118</v>
      </c>
      <c r="B15" s="81">
        <f>C15</f>
        <v>2.96</v>
      </c>
      <c r="C15" s="81">
        <v>2.96</v>
      </c>
      <c r="D15" s="135"/>
      <c r="E15" s="136"/>
    </row>
    <row r="16" ht="29.25" customHeight="1" spans="1:5">
      <c r="A16" s="109" t="s">
        <v>119</v>
      </c>
      <c r="B16" s="81">
        <f>C16</f>
        <v>2.32</v>
      </c>
      <c r="C16" s="81">
        <v>2.32</v>
      </c>
      <c r="D16" s="135"/>
      <c r="E16" s="136"/>
    </row>
    <row r="17" ht="29.25" customHeight="1" spans="1:5">
      <c r="A17" s="106" t="s">
        <v>120</v>
      </c>
      <c r="B17" s="81">
        <f>C17</f>
        <v>37.53</v>
      </c>
      <c r="C17" s="81">
        <f>C18</f>
        <v>37.53</v>
      </c>
      <c r="D17" s="133"/>
      <c r="E17" s="134"/>
    </row>
    <row r="18" ht="29.25" customHeight="1" spans="1:5">
      <c r="A18" s="109" t="s">
        <v>121</v>
      </c>
      <c r="B18" s="81">
        <f>C18</f>
        <v>37.53</v>
      </c>
      <c r="C18" s="81">
        <f>C19</f>
        <v>37.53</v>
      </c>
      <c r="D18" s="135"/>
      <c r="E18" s="136"/>
    </row>
    <row r="19" ht="29.25" customHeight="1" spans="1:5">
      <c r="A19" s="109" t="s">
        <v>122</v>
      </c>
      <c r="B19" s="81">
        <f>C19</f>
        <v>37.53</v>
      </c>
      <c r="C19" s="81">
        <v>37.53</v>
      </c>
      <c r="D19" s="133"/>
      <c r="E19" s="134"/>
    </row>
    <row r="20" ht="29.25" customHeight="1" spans="1:5">
      <c r="A20" s="106" t="s">
        <v>123</v>
      </c>
      <c r="B20" s="81">
        <f>C20</f>
        <v>51.87</v>
      </c>
      <c r="C20" s="81">
        <f>C21</f>
        <v>51.87</v>
      </c>
      <c r="D20" s="133"/>
      <c r="E20" s="134"/>
    </row>
    <row r="21" ht="29.25" customHeight="1" spans="1:5">
      <c r="A21" s="109" t="s">
        <v>124</v>
      </c>
      <c r="B21" s="81">
        <f>C21</f>
        <v>51.87</v>
      </c>
      <c r="C21" s="81">
        <f>C22</f>
        <v>51.87</v>
      </c>
      <c r="D21" s="135"/>
      <c r="E21" s="136"/>
    </row>
    <row r="22" ht="29.25" customHeight="1" spans="1:5">
      <c r="A22" s="109" t="s">
        <v>125</v>
      </c>
      <c r="B22" s="81">
        <f>C22</f>
        <v>51.87</v>
      </c>
      <c r="C22" s="81">
        <v>51.87</v>
      </c>
      <c r="D22" s="135"/>
      <c r="E22" s="136"/>
    </row>
    <row r="23" ht="29.25" customHeight="1" spans="1:5">
      <c r="A23" s="109"/>
      <c r="B23" s="81"/>
      <c r="C23" s="81"/>
      <c r="D23" s="135"/>
      <c r="E23" s="136"/>
    </row>
    <row r="24" ht="29.25" customHeight="1" spans="1:5">
      <c r="A24" s="137"/>
      <c r="B24" s="81">
        <f t="shared" ref="B24:B32" si="0">SUM(C24:E24)</f>
        <v>0</v>
      </c>
      <c r="C24" s="84"/>
      <c r="D24" s="135"/>
      <c r="E24" s="136"/>
    </row>
    <row r="25" ht="29.25" customHeight="1" spans="1:5">
      <c r="A25" s="131"/>
      <c r="B25" s="81">
        <f t="shared" si="0"/>
        <v>0</v>
      </c>
      <c r="C25" s="132"/>
      <c r="D25" s="133"/>
      <c r="E25" s="134"/>
    </row>
    <row r="26" ht="29.25" customHeight="1" spans="1:5">
      <c r="A26" s="131"/>
      <c r="B26" s="81">
        <f t="shared" si="0"/>
        <v>0</v>
      </c>
      <c r="C26" s="132"/>
      <c r="D26" s="133"/>
      <c r="E26" s="134"/>
    </row>
    <row r="27" ht="29.25" customHeight="1" spans="1:5">
      <c r="A27" s="137"/>
      <c r="B27" s="81">
        <f t="shared" si="0"/>
        <v>0</v>
      </c>
      <c r="C27" s="84"/>
      <c r="D27" s="135"/>
      <c r="E27" s="136"/>
    </row>
    <row r="28" ht="29.25" customHeight="1" spans="1:5">
      <c r="A28" s="137"/>
      <c r="B28" s="81">
        <f t="shared" si="0"/>
        <v>0</v>
      </c>
      <c r="C28" s="84"/>
      <c r="D28" s="135"/>
      <c r="E28" s="136"/>
    </row>
    <row r="29" ht="29.25" customHeight="1" spans="1:5">
      <c r="A29" s="137"/>
      <c r="B29" s="81">
        <f t="shared" si="0"/>
        <v>0</v>
      </c>
      <c r="C29" s="84"/>
      <c r="D29" s="135"/>
      <c r="E29" s="136"/>
    </row>
    <row r="30" ht="29.25" customHeight="1" spans="1:5">
      <c r="A30" s="131"/>
      <c r="B30" s="81">
        <f t="shared" si="0"/>
        <v>0</v>
      </c>
      <c r="C30" s="132"/>
      <c r="D30" s="133"/>
      <c r="E30" s="134"/>
    </row>
    <row r="31" ht="29.25" customHeight="1" spans="1:5">
      <c r="A31" s="131"/>
      <c r="B31" s="81">
        <f t="shared" si="0"/>
        <v>0</v>
      </c>
      <c r="C31" s="132"/>
      <c r="D31" s="133"/>
      <c r="E31" s="134"/>
    </row>
    <row r="32" ht="29.25" customHeight="1" spans="1:5">
      <c r="A32" s="137"/>
      <c r="B32" s="81">
        <f t="shared" si="0"/>
        <v>0</v>
      </c>
      <c r="C32" s="84"/>
      <c r="D32" s="135"/>
      <c r="E32" s="136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topLeftCell="A10" workbookViewId="0">
      <selection activeCell="F23" sqref="F23"/>
    </sheetView>
  </sheetViews>
  <sheetFormatPr defaultColWidth="9" defaultRowHeight="12.75" customHeight="1"/>
  <cols>
    <col min="1" max="1" width="33.1428571428571" style="34" customWidth="1"/>
    <col min="2" max="2" width="24.5714285714286" style="34" customWidth="1"/>
    <col min="3" max="3" width="29" style="34" customWidth="1"/>
    <col min="4" max="4" width="22.5714285714286" style="34" customWidth="1"/>
    <col min="5" max="98" width="9" style="34" customWidth="1"/>
  </cols>
  <sheetData>
    <row r="1" ht="25.5" customHeight="1" spans="1:97">
      <c r="A1" s="48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</row>
    <row r="2" ht="25.5" customHeight="1" spans="1:97">
      <c r="A2" s="112" t="s">
        <v>126</v>
      </c>
      <c r="B2" s="112"/>
      <c r="C2" s="112"/>
      <c r="D2" s="112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</row>
    <row r="3" ht="16.5" customHeight="1" spans="2:97">
      <c r="B3" s="114"/>
      <c r="C3" s="115"/>
      <c r="D3" s="37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</row>
    <row r="4" ht="16.5" customHeight="1" spans="1:97">
      <c r="A4" s="50" t="s">
        <v>127</v>
      </c>
      <c r="B4" s="52"/>
      <c r="C4" s="117" t="s">
        <v>128</v>
      </c>
      <c r="D4" s="11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</row>
    <row r="5" ht="16.5" customHeight="1" spans="1:97">
      <c r="A5" s="50" t="s">
        <v>34</v>
      </c>
      <c r="B5" s="51" t="s">
        <v>35</v>
      </c>
      <c r="C5" s="78" t="s">
        <v>34</v>
      </c>
      <c r="D5" s="118" t="s">
        <v>109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</row>
    <row r="6" s="33" customFormat="1" ht="16.5" customHeight="1" spans="1:98">
      <c r="A6" s="119" t="s">
        <v>129</v>
      </c>
      <c r="B6" s="120">
        <f>SUM(B7:B9)</f>
        <v>824.49</v>
      </c>
      <c r="C6" s="121" t="s">
        <v>130</v>
      </c>
      <c r="D6" s="122">
        <f>SUM(D7:D34)</f>
        <v>844.49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44"/>
    </row>
    <row r="7" s="33" customFormat="1" ht="16.5" customHeight="1" spans="1:98">
      <c r="A7" s="119" t="s">
        <v>131</v>
      </c>
      <c r="B7" s="120">
        <v>824.49</v>
      </c>
      <c r="C7" s="121" t="s">
        <v>132</v>
      </c>
      <c r="D7" s="122">
        <v>655.7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44"/>
    </row>
    <row r="8" s="33" customFormat="1" ht="16.5" customHeight="1" spans="1:98">
      <c r="A8" s="119" t="s">
        <v>133</v>
      </c>
      <c r="B8" s="120">
        <v>0</v>
      </c>
      <c r="C8" s="121" t="s">
        <v>134</v>
      </c>
      <c r="D8" s="122">
        <v>0</v>
      </c>
      <c r="E8" s="123">
        <v>0</v>
      </c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44"/>
    </row>
    <row r="9" s="33" customFormat="1" ht="16.5" customHeight="1" spans="1:98">
      <c r="A9" s="119" t="s">
        <v>135</v>
      </c>
      <c r="B9" s="120"/>
      <c r="C9" s="121" t="s">
        <v>136</v>
      </c>
      <c r="D9" s="122">
        <v>0</v>
      </c>
      <c r="E9" s="123">
        <v>0</v>
      </c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44"/>
    </row>
    <row r="10" s="33" customFormat="1" ht="16.5" customHeight="1" spans="1:98">
      <c r="A10" s="119"/>
      <c r="B10" s="124"/>
      <c r="C10" s="121" t="s">
        <v>137</v>
      </c>
      <c r="D10" s="122">
        <v>0</v>
      </c>
      <c r="E10" s="123">
        <v>0</v>
      </c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44"/>
    </row>
    <row r="11" s="33" customFormat="1" ht="16.5" customHeight="1" spans="1:98">
      <c r="A11" s="119"/>
      <c r="B11" s="124"/>
      <c r="C11" s="121" t="s">
        <v>138</v>
      </c>
      <c r="D11" s="122">
        <v>0</v>
      </c>
      <c r="E11" s="123">
        <v>0</v>
      </c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44"/>
    </row>
    <row r="12" s="33" customFormat="1" ht="16.5" customHeight="1" spans="1:98">
      <c r="A12" s="119"/>
      <c r="B12" s="124"/>
      <c r="C12" s="121" t="s">
        <v>139</v>
      </c>
      <c r="D12" s="122">
        <v>0</v>
      </c>
      <c r="E12" s="123">
        <v>0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44"/>
    </row>
    <row r="13" s="33" customFormat="1" ht="16.5" customHeight="1" spans="1:98">
      <c r="A13" s="125"/>
      <c r="B13" s="120"/>
      <c r="C13" s="121" t="s">
        <v>140</v>
      </c>
      <c r="D13" s="122">
        <v>0</v>
      </c>
      <c r="E13" s="123">
        <v>0</v>
      </c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44"/>
    </row>
    <row r="14" s="33" customFormat="1" ht="16.5" customHeight="1" spans="1:98">
      <c r="A14" s="125"/>
      <c r="B14" s="126"/>
      <c r="C14" s="121" t="s">
        <v>141</v>
      </c>
      <c r="D14" s="122">
        <v>99.39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44"/>
    </row>
    <row r="15" s="33" customFormat="1" ht="16.5" customHeight="1" spans="1:98">
      <c r="A15" s="125"/>
      <c r="B15" s="120"/>
      <c r="C15" s="121" t="s">
        <v>142</v>
      </c>
      <c r="D15" s="122">
        <v>0</v>
      </c>
      <c r="E15" s="123">
        <v>0</v>
      </c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44"/>
    </row>
    <row r="16" s="33" customFormat="1" ht="16.5" customHeight="1" spans="1:98">
      <c r="A16" s="125"/>
      <c r="B16" s="120"/>
      <c r="C16" s="121" t="s">
        <v>143</v>
      </c>
      <c r="D16" s="122">
        <v>37.53</v>
      </c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44"/>
    </row>
    <row r="17" s="33" customFormat="1" ht="16.5" customHeight="1" spans="1:98">
      <c r="A17" s="125"/>
      <c r="B17" s="120"/>
      <c r="C17" s="121" t="s">
        <v>144</v>
      </c>
      <c r="D17" s="122">
        <v>0</v>
      </c>
      <c r="E17" s="123">
        <v>0</v>
      </c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44"/>
    </row>
    <row r="18" s="33" customFormat="1" ht="16.5" customHeight="1" spans="1:98">
      <c r="A18" s="125"/>
      <c r="B18" s="120"/>
      <c r="C18" s="121" t="s">
        <v>145</v>
      </c>
      <c r="D18" s="122">
        <v>0</v>
      </c>
      <c r="E18" s="123">
        <v>0</v>
      </c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44"/>
    </row>
    <row r="19" s="33" customFormat="1" ht="16.5" customHeight="1" spans="1:98">
      <c r="A19" s="125"/>
      <c r="B19" s="120"/>
      <c r="C19" s="121" t="s">
        <v>146</v>
      </c>
      <c r="D19" s="122">
        <v>0</v>
      </c>
      <c r="E19" s="123">
        <v>0</v>
      </c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44"/>
    </row>
    <row r="20" s="33" customFormat="1" ht="16.5" customHeight="1" spans="1:98">
      <c r="A20" s="125"/>
      <c r="B20" s="120"/>
      <c r="C20" s="121" t="s">
        <v>147</v>
      </c>
      <c r="D20" s="122">
        <v>0</v>
      </c>
      <c r="E20" s="123">
        <v>0</v>
      </c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44"/>
    </row>
    <row r="21" s="33" customFormat="1" ht="16.5" customHeight="1" spans="1:98">
      <c r="A21" s="125"/>
      <c r="B21" s="120"/>
      <c r="C21" s="121" t="s">
        <v>148</v>
      </c>
      <c r="D21" s="122">
        <v>0</v>
      </c>
      <c r="E21" s="123">
        <v>0</v>
      </c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44"/>
    </row>
    <row r="22" s="33" customFormat="1" ht="16.5" customHeight="1" spans="1:98">
      <c r="A22" s="125"/>
      <c r="B22" s="120"/>
      <c r="C22" s="121" t="s">
        <v>149</v>
      </c>
      <c r="D22" s="122">
        <v>0</v>
      </c>
      <c r="E22" s="123">
        <v>0</v>
      </c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44"/>
    </row>
    <row r="23" s="33" customFormat="1" ht="16.5" customHeight="1" spans="1:98">
      <c r="A23" s="125"/>
      <c r="B23" s="120"/>
      <c r="C23" s="121" t="s">
        <v>150</v>
      </c>
      <c r="D23" s="122">
        <v>0</v>
      </c>
      <c r="E23" s="123">
        <v>0</v>
      </c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44"/>
    </row>
    <row r="24" s="33" customFormat="1" ht="16.5" customHeight="1" spans="1:98">
      <c r="A24" s="125"/>
      <c r="B24" s="120"/>
      <c r="C24" s="121" t="s">
        <v>151</v>
      </c>
      <c r="D24" s="122">
        <v>0</v>
      </c>
      <c r="E24" s="123">
        <v>0</v>
      </c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/>
      <c r="CI24" s="123"/>
      <c r="CJ24" s="123"/>
      <c r="CK24" s="123"/>
      <c r="CL24" s="123"/>
      <c r="CM24" s="123"/>
      <c r="CN24" s="123"/>
      <c r="CO24" s="123"/>
      <c r="CP24" s="123"/>
      <c r="CQ24" s="123"/>
      <c r="CR24" s="123"/>
      <c r="CS24" s="123"/>
      <c r="CT24" s="44"/>
    </row>
    <row r="25" s="33" customFormat="1" ht="16.5" customHeight="1" spans="1:98">
      <c r="A25" s="125"/>
      <c r="B25" s="120"/>
      <c r="C25" s="121" t="s">
        <v>152</v>
      </c>
      <c r="D25" s="122">
        <v>0</v>
      </c>
      <c r="E25" s="123">
        <v>0</v>
      </c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3"/>
      <c r="CL25" s="123"/>
      <c r="CM25" s="123"/>
      <c r="CN25" s="123"/>
      <c r="CO25" s="123"/>
      <c r="CP25" s="123"/>
      <c r="CQ25" s="123"/>
      <c r="CR25" s="123"/>
      <c r="CS25" s="123"/>
      <c r="CT25" s="44"/>
    </row>
    <row r="26" s="33" customFormat="1" ht="16.5" customHeight="1" spans="1:98">
      <c r="A26" s="125"/>
      <c r="B26" s="120"/>
      <c r="C26" s="121" t="s">
        <v>153</v>
      </c>
      <c r="D26" s="122">
        <v>51.87</v>
      </c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  <c r="CH26" s="123"/>
      <c r="CI26" s="123"/>
      <c r="CJ26" s="123"/>
      <c r="CK26" s="123"/>
      <c r="CL26" s="123"/>
      <c r="CM26" s="123"/>
      <c r="CN26" s="123"/>
      <c r="CO26" s="123"/>
      <c r="CP26" s="123"/>
      <c r="CQ26" s="123"/>
      <c r="CR26" s="123"/>
      <c r="CS26" s="123"/>
      <c r="CT26" s="44"/>
    </row>
    <row r="27" s="33" customFormat="1" ht="16.5" customHeight="1" spans="1:98">
      <c r="A27" s="125"/>
      <c r="B27" s="120"/>
      <c r="C27" s="121" t="s">
        <v>154</v>
      </c>
      <c r="D27" s="122">
        <v>0</v>
      </c>
      <c r="E27" s="123">
        <v>0</v>
      </c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3"/>
      <c r="CA27" s="123"/>
      <c r="CB27" s="123"/>
      <c r="CC27" s="123"/>
      <c r="CD27" s="123"/>
      <c r="CE27" s="123"/>
      <c r="CF27" s="123"/>
      <c r="CG27" s="123"/>
      <c r="CH27" s="123"/>
      <c r="CI27" s="123"/>
      <c r="CJ27" s="123"/>
      <c r="CK27" s="123"/>
      <c r="CL27" s="123"/>
      <c r="CM27" s="123"/>
      <c r="CN27" s="123"/>
      <c r="CO27" s="123"/>
      <c r="CP27" s="123"/>
      <c r="CQ27" s="123"/>
      <c r="CR27" s="123"/>
      <c r="CS27" s="123"/>
      <c r="CT27" s="44"/>
    </row>
    <row r="28" s="33" customFormat="1" ht="16.5" customHeight="1" spans="1:98">
      <c r="A28" s="125"/>
      <c r="B28" s="120"/>
      <c r="C28" s="121" t="s">
        <v>155</v>
      </c>
      <c r="D28" s="122">
        <v>0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12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3"/>
      <c r="BY28" s="123"/>
      <c r="BZ28" s="123"/>
      <c r="CA28" s="123"/>
      <c r="CB28" s="123"/>
      <c r="CC28" s="123"/>
      <c r="CD28" s="123"/>
      <c r="CE28" s="123"/>
      <c r="CF28" s="123"/>
      <c r="CG28" s="123"/>
      <c r="CH28" s="123"/>
      <c r="CI28" s="123"/>
      <c r="CJ28" s="123"/>
      <c r="CK28" s="123"/>
      <c r="CL28" s="123"/>
      <c r="CM28" s="123"/>
      <c r="CN28" s="123"/>
      <c r="CO28" s="123"/>
      <c r="CP28" s="123"/>
      <c r="CQ28" s="123"/>
      <c r="CR28" s="123"/>
      <c r="CS28" s="123"/>
      <c r="CT28" s="44"/>
    </row>
    <row r="29" s="33" customFormat="1" ht="16.5" customHeight="1" spans="1:98">
      <c r="A29" s="125"/>
      <c r="B29" s="120"/>
      <c r="C29" s="127" t="s">
        <v>156</v>
      </c>
      <c r="D29" s="122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44"/>
    </row>
    <row r="30" s="33" customFormat="1" ht="16.5" customHeight="1" spans="1:98">
      <c r="A30" s="125"/>
      <c r="B30" s="120"/>
      <c r="C30" s="121" t="s">
        <v>157</v>
      </c>
      <c r="D30" s="122">
        <v>0</v>
      </c>
      <c r="E30" s="123">
        <v>0</v>
      </c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  <c r="CJ30" s="123"/>
      <c r="CK30" s="123"/>
      <c r="CL30" s="123"/>
      <c r="CM30" s="123"/>
      <c r="CN30" s="123"/>
      <c r="CO30" s="123"/>
      <c r="CP30" s="123"/>
      <c r="CQ30" s="123"/>
      <c r="CR30" s="123"/>
      <c r="CS30" s="123"/>
      <c r="CT30" s="44"/>
    </row>
    <row r="31" s="33" customFormat="1" ht="16.5" customHeight="1" spans="1:98">
      <c r="A31" s="125"/>
      <c r="B31" s="120"/>
      <c r="C31" s="121" t="s">
        <v>158</v>
      </c>
      <c r="D31" s="122">
        <v>0</v>
      </c>
      <c r="E31" s="123">
        <v>0</v>
      </c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23"/>
      <c r="BY31" s="123"/>
      <c r="BZ31" s="123"/>
      <c r="CA31" s="123"/>
      <c r="CB31" s="123"/>
      <c r="CC31" s="123"/>
      <c r="CD31" s="123"/>
      <c r="CE31" s="123"/>
      <c r="CF31" s="123"/>
      <c r="CG31" s="123"/>
      <c r="CH31" s="123"/>
      <c r="CI31" s="123"/>
      <c r="CJ31" s="123"/>
      <c r="CK31" s="123"/>
      <c r="CL31" s="123"/>
      <c r="CM31" s="123"/>
      <c r="CN31" s="123"/>
      <c r="CO31" s="123"/>
      <c r="CP31" s="123"/>
      <c r="CQ31" s="123"/>
      <c r="CR31" s="123"/>
      <c r="CS31" s="123"/>
      <c r="CT31" s="44"/>
    </row>
    <row r="32" s="33" customFormat="1" ht="16.5" customHeight="1" spans="1:98">
      <c r="A32" s="125"/>
      <c r="B32" s="120"/>
      <c r="C32" s="121" t="s">
        <v>159</v>
      </c>
      <c r="D32" s="122">
        <v>0</v>
      </c>
      <c r="E32" s="123">
        <v>0</v>
      </c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  <c r="CG32" s="123"/>
      <c r="CH32" s="123"/>
      <c r="CI32" s="123"/>
      <c r="CJ32" s="123"/>
      <c r="CK32" s="123"/>
      <c r="CL32" s="123"/>
      <c r="CM32" s="123"/>
      <c r="CN32" s="123"/>
      <c r="CO32" s="123"/>
      <c r="CP32" s="123"/>
      <c r="CQ32" s="123"/>
      <c r="CR32" s="123"/>
      <c r="CS32" s="123"/>
      <c r="CT32" s="44"/>
    </row>
    <row r="33" s="33" customFormat="1" ht="16.5" customHeight="1" spans="1:98">
      <c r="A33" s="125"/>
      <c r="B33" s="120"/>
      <c r="C33" s="121" t="s">
        <v>160</v>
      </c>
      <c r="D33" s="122">
        <v>0</v>
      </c>
      <c r="E33" s="123">
        <v>0</v>
      </c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3"/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3"/>
      <c r="CM33" s="123"/>
      <c r="CN33" s="123"/>
      <c r="CO33" s="123"/>
      <c r="CP33" s="123"/>
      <c r="CQ33" s="123"/>
      <c r="CR33" s="123"/>
      <c r="CS33" s="123"/>
      <c r="CT33" s="44"/>
    </row>
    <row r="34" s="33" customFormat="1" ht="16.5" customHeight="1" spans="1:98">
      <c r="A34" s="125"/>
      <c r="B34" s="120"/>
      <c r="C34" s="121" t="s">
        <v>161</v>
      </c>
      <c r="D34" s="122">
        <v>0</v>
      </c>
      <c r="E34" s="123">
        <v>0</v>
      </c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3"/>
      <c r="BX34" s="123"/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3"/>
      <c r="CM34" s="123"/>
      <c r="CN34" s="123"/>
      <c r="CO34" s="123"/>
      <c r="CP34" s="123"/>
      <c r="CQ34" s="123"/>
      <c r="CR34" s="123"/>
      <c r="CS34" s="123"/>
      <c r="CT34" s="44"/>
    </row>
    <row r="35" ht="16.5" customHeight="1" spans="1:97">
      <c r="A35" s="117" t="s">
        <v>162</v>
      </c>
      <c r="B35" s="72">
        <f>B6</f>
        <v>824.49</v>
      </c>
      <c r="C35" s="51" t="s">
        <v>163</v>
      </c>
      <c r="D35" s="122">
        <f>D6</f>
        <v>844.49</v>
      </c>
      <c r="E35" s="37">
        <v>0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</row>
    <row r="36" customHeight="1" spans="5:5">
      <c r="E36" s="34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7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D10" sqref="D10"/>
    </sheetView>
  </sheetViews>
  <sheetFormatPr defaultColWidth="9" defaultRowHeight="12.75" customHeight="1"/>
  <cols>
    <col min="1" max="1" width="41.8571428571429" style="34" customWidth="1"/>
    <col min="2" max="2" width="14.4285714285714" style="34" customWidth="1"/>
    <col min="3" max="11" width="14.2857142857143" style="34" customWidth="1"/>
    <col min="12" max="13" width="6.85714285714286" style="34" customWidth="1"/>
  </cols>
  <sheetData>
    <row r="1" ht="24.75" customHeight="1" spans="1:1">
      <c r="A1" s="48" t="s">
        <v>29</v>
      </c>
    </row>
    <row r="2" ht="24.75" customHeight="1" spans="1:11">
      <c r="A2" s="36" t="s">
        <v>164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75" customHeight="1" spans="11:11">
      <c r="K3" s="37" t="s">
        <v>31</v>
      </c>
    </row>
    <row r="4" ht="24.75" customHeight="1" spans="1:11">
      <c r="A4" s="50" t="s">
        <v>165</v>
      </c>
      <c r="B4" s="51" t="s">
        <v>109</v>
      </c>
      <c r="C4" s="51" t="s">
        <v>166</v>
      </c>
      <c r="D4" s="51"/>
      <c r="E4" s="51"/>
      <c r="F4" s="51" t="s">
        <v>167</v>
      </c>
      <c r="G4" s="51"/>
      <c r="H4" s="51"/>
      <c r="I4" s="51" t="s">
        <v>168</v>
      </c>
      <c r="J4" s="51"/>
      <c r="K4" s="52"/>
    </row>
    <row r="5" ht="24.75" customHeight="1" spans="1:11">
      <c r="A5" s="50"/>
      <c r="B5" s="51"/>
      <c r="C5" s="51" t="s">
        <v>109</v>
      </c>
      <c r="D5" s="51" t="s">
        <v>105</v>
      </c>
      <c r="E5" s="51" t="s">
        <v>106</v>
      </c>
      <c r="F5" s="51" t="s">
        <v>109</v>
      </c>
      <c r="G5" s="51" t="s">
        <v>105</v>
      </c>
      <c r="H5" s="51" t="s">
        <v>106</v>
      </c>
      <c r="I5" s="78" t="s">
        <v>109</v>
      </c>
      <c r="J5" s="78" t="s">
        <v>105</v>
      </c>
      <c r="K5" s="79" t="s">
        <v>106</v>
      </c>
    </row>
    <row r="6" ht="24.75" customHeight="1" spans="1:11">
      <c r="A6" s="50" t="s">
        <v>108</v>
      </c>
      <c r="B6" s="51">
        <v>1</v>
      </c>
      <c r="C6" s="51">
        <v>2</v>
      </c>
      <c r="D6" s="51">
        <v>3</v>
      </c>
      <c r="E6" s="51">
        <v>4</v>
      </c>
      <c r="F6" s="51">
        <v>2</v>
      </c>
      <c r="G6" s="51">
        <v>3</v>
      </c>
      <c r="H6" s="51">
        <v>4</v>
      </c>
      <c r="I6" s="51">
        <v>2</v>
      </c>
      <c r="J6" s="51">
        <v>3</v>
      </c>
      <c r="K6" s="52">
        <v>4</v>
      </c>
    </row>
    <row r="7" s="33" customFormat="1" ht="24.75" customHeight="1" spans="1:13">
      <c r="A7" s="80" t="s">
        <v>109</v>
      </c>
      <c r="B7" s="89">
        <f>C7+F7+I7</f>
        <v>824.49</v>
      </c>
      <c r="C7" s="89">
        <f>D7+E7</f>
        <v>824.49</v>
      </c>
      <c r="D7" s="89">
        <f>D8</f>
        <v>824.49</v>
      </c>
      <c r="E7" s="89"/>
      <c r="F7" s="89">
        <f>G7+H7</f>
        <v>0</v>
      </c>
      <c r="G7" s="89">
        <v>0</v>
      </c>
      <c r="H7" s="89">
        <v>0</v>
      </c>
      <c r="I7" s="89">
        <f>J7+K7</f>
        <v>0</v>
      </c>
      <c r="J7" s="89">
        <v>0</v>
      </c>
      <c r="K7" s="90">
        <v>0</v>
      </c>
      <c r="L7" s="44"/>
      <c r="M7" s="44"/>
    </row>
    <row r="8" ht="24.75" customHeight="1" spans="1:11">
      <c r="A8" s="80" t="s">
        <v>169</v>
      </c>
      <c r="B8" s="89">
        <f t="shared" ref="B8:B25" si="0">C8+F8+I8</f>
        <v>824.49</v>
      </c>
      <c r="C8" s="89">
        <f t="shared" ref="C8:C25" si="1">D8+E8</f>
        <v>824.49</v>
      </c>
      <c r="D8" s="89">
        <v>824.49</v>
      </c>
      <c r="E8" s="89"/>
      <c r="F8" s="89">
        <f t="shared" ref="F8:F25" si="2">G8+H8</f>
        <v>0</v>
      </c>
      <c r="G8" s="89"/>
      <c r="H8" s="89"/>
      <c r="I8" s="89">
        <f t="shared" ref="I8:I25" si="3">J8+K8</f>
        <v>0</v>
      </c>
      <c r="J8" s="89"/>
      <c r="K8" s="90"/>
    </row>
    <row r="9" ht="24.75" customHeight="1" spans="1:11">
      <c r="A9" s="83"/>
      <c r="B9" s="89">
        <f t="shared" si="0"/>
        <v>0</v>
      </c>
      <c r="C9" s="89">
        <f t="shared" si="1"/>
        <v>0</v>
      </c>
      <c r="D9" s="93"/>
      <c r="E9" s="93"/>
      <c r="F9" s="89">
        <f t="shared" si="2"/>
        <v>0</v>
      </c>
      <c r="G9" s="93"/>
      <c r="H9" s="93"/>
      <c r="I9" s="89">
        <f t="shared" si="3"/>
        <v>0</v>
      </c>
      <c r="J9" s="93"/>
      <c r="K9" s="85"/>
    </row>
    <row r="10" ht="24.75" customHeight="1" spans="1:11">
      <c r="A10" s="83"/>
      <c r="B10" s="89">
        <f t="shared" si="0"/>
        <v>0</v>
      </c>
      <c r="C10" s="89">
        <f t="shared" si="1"/>
        <v>0</v>
      </c>
      <c r="D10" s="93"/>
      <c r="E10" s="93"/>
      <c r="F10" s="89">
        <f t="shared" si="2"/>
        <v>0</v>
      </c>
      <c r="G10" s="93"/>
      <c r="H10" s="93"/>
      <c r="I10" s="89">
        <f t="shared" si="3"/>
        <v>0</v>
      </c>
      <c r="J10" s="93"/>
      <c r="K10" s="85"/>
    </row>
    <row r="11" ht="24.75" customHeight="1" spans="1:11">
      <c r="A11" s="83"/>
      <c r="B11" s="89">
        <f t="shared" si="0"/>
        <v>0</v>
      </c>
      <c r="C11" s="89">
        <f t="shared" si="1"/>
        <v>0</v>
      </c>
      <c r="D11" s="93"/>
      <c r="E11" s="93"/>
      <c r="F11" s="89">
        <f t="shared" si="2"/>
        <v>0</v>
      </c>
      <c r="G11" s="93"/>
      <c r="H11" s="93"/>
      <c r="I11" s="89">
        <f t="shared" si="3"/>
        <v>0</v>
      </c>
      <c r="J11" s="93"/>
      <c r="K11" s="85"/>
    </row>
    <row r="12" ht="24.75" customHeight="1" spans="1:11">
      <c r="A12" s="83"/>
      <c r="B12" s="89">
        <f t="shared" si="0"/>
        <v>0</v>
      </c>
      <c r="C12" s="89">
        <f t="shared" si="1"/>
        <v>0</v>
      </c>
      <c r="D12" s="93"/>
      <c r="E12" s="93"/>
      <c r="F12" s="89">
        <f t="shared" si="2"/>
        <v>0</v>
      </c>
      <c r="G12" s="93"/>
      <c r="H12" s="93"/>
      <c r="I12" s="89">
        <f t="shared" si="3"/>
        <v>0</v>
      </c>
      <c r="J12" s="93"/>
      <c r="K12" s="85"/>
    </row>
    <row r="13" ht="24.75" customHeight="1" spans="1:11">
      <c r="A13" s="83"/>
      <c r="B13" s="89">
        <f t="shared" si="0"/>
        <v>0</v>
      </c>
      <c r="C13" s="89">
        <f t="shared" si="1"/>
        <v>0</v>
      </c>
      <c r="D13" s="93"/>
      <c r="E13" s="93"/>
      <c r="F13" s="89">
        <f t="shared" si="2"/>
        <v>0</v>
      </c>
      <c r="G13" s="93"/>
      <c r="H13" s="93"/>
      <c r="I13" s="89">
        <f t="shared" si="3"/>
        <v>0</v>
      </c>
      <c r="J13" s="93"/>
      <c r="K13" s="85"/>
    </row>
    <row r="14" ht="24.75" customHeight="1" spans="1:11">
      <c r="A14" s="83"/>
      <c r="B14" s="89">
        <f t="shared" si="0"/>
        <v>0</v>
      </c>
      <c r="C14" s="89">
        <f t="shared" si="1"/>
        <v>0</v>
      </c>
      <c r="D14" s="93"/>
      <c r="E14" s="93"/>
      <c r="F14" s="89">
        <f t="shared" si="2"/>
        <v>0</v>
      </c>
      <c r="G14" s="93"/>
      <c r="H14" s="93"/>
      <c r="I14" s="89">
        <f t="shared" si="3"/>
        <v>0</v>
      </c>
      <c r="J14" s="93"/>
      <c r="K14" s="85"/>
    </row>
    <row r="15" ht="24.75" customHeight="1" spans="1:11">
      <c r="A15" s="83"/>
      <c r="B15" s="89">
        <f t="shared" si="0"/>
        <v>0</v>
      </c>
      <c r="C15" s="89">
        <f t="shared" si="1"/>
        <v>0</v>
      </c>
      <c r="D15" s="93"/>
      <c r="E15" s="93"/>
      <c r="F15" s="89">
        <f t="shared" si="2"/>
        <v>0</v>
      </c>
      <c r="G15" s="93"/>
      <c r="H15" s="93"/>
      <c r="I15" s="89">
        <f t="shared" si="3"/>
        <v>0</v>
      </c>
      <c r="J15" s="93"/>
      <c r="K15" s="85"/>
    </row>
    <row r="16" ht="24.75" customHeight="1" spans="1:11">
      <c r="A16" s="83"/>
      <c r="B16" s="89">
        <f t="shared" si="0"/>
        <v>0</v>
      </c>
      <c r="C16" s="89">
        <f t="shared" si="1"/>
        <v>0</v>
      </c>
      <c r="D16" s="93"/>
      <c r="E16" s="93"/>
      <c r="F16" s="89">
        <f t="shared" si="2"/>
        <v>0</v>
      </c>
      <c r="G16" s="93"/>
      <c r="H16" s="93"/>
      <c r="I16" s="89">
        <f t="shared" si="3"/>
        <v>0</v>
      </c>
      <c r="J16" s="93"/>
      <c r="K16" s="85"/>
    </row>
    <row r="17" ht="24.75" customHeight="1" spans="1:11">
      <c r="A17" s="83"/>
      <c r="B17" s="89">
        <f t="shared" si="0"/>
        <v>0</v>
      </c>
      <c r="C17" s="89">
        <f t="shared" si="1"/>
        <v>0</v>
      </c>
      <c r="D17" s="93"/>
      <c r="E17" s="93"/>
      <c r="F17" s="89">
        <f t="shared" si="2"/>
        <v>0</v>
      </c>
      <c r="G17" s="93"/>
      <c r="H17" s="93"/>
      <c r="I17" s="89">
        <f t="shared" si="3"/>
        <v>0</v>
      </c>
      <c r="J17" s="93"/>
      <c r="K17" s="85"/>
    </row>
    <row r="18" ht="24.75" customHeight="1" spans="1:11">
      <c r="A18" s="83"/>
      <c r="B18" s="89">
        <f t="shared" si="0"/>
        <v>0</v>
      </c>
      <c r="C18" s="89">
        <f t="shared" si="1"/>
        <v>0</v>
      </c>
      <c r="D18" s="93"/>
      <c r="E18" s="93"/>
      <c r="F18" s="89">
        <f t="shared" si="2"/>
        <v>0</v>
      </c>
      <c r="G18" s="93"/>
      <c r="H18" s="93"/>
      <c r="I18" s="89">
        <f t="shared" si="3"/>
        <v>0</v>
      </c>
      <c r="J18" s="93"/>
      <c r="K18" s="85"/>
    </row>
    <row r="19" ht="24.75" customHeight="1" spans="1:11">
      <c r="A19" s="83"/>
      <c r="B19" s="89">
        <f t="shared" si="0"/>
        <v>0</v>
      </c>
      <c r="C19" s="89">
        <f t="shared" si="1"/>
        <v>0</v>
      </c>
      <c r="D19" s="93"/>
      <c r="E19" s="93"/>
      <c r="F19" s="89">
        <f t="shared" si="2"/>
        <v>0</v>
      </c>
      <c r="G19" s="93"/>
      <c r="H19" s="93"/>
      <c r="I19" s="89">
        <f t="shared" si="3"/>
        <v>0</v>
      </c>
      <c r="J19" s="93"/>
      <c r="K19" s="85"/>
    </row>
    <row r="20" ht="24.75" customHeight="1" spans="1:11">
      <c r="A20" s="83"/>
      <c r="B20" s="89">
        <f t="shared" si="0"/>
        <v>0</v>
      </c>
      <c r="C20" s="89">
        <f t="shared" si="1"/>
        <v>0</v>
      </c>
      <c r="D20" s="93"/>
      <c r="E20" s="93"/>
      <c r="F20" s="89">
        <f t="shared" si="2"/>
        <v>0</v>
      </c>
      <c r="G20" s="93"/>
      <c r="H20" s="93"/>
      <c r="I20" s="89">
        <f t="shared" si="3"/>
        <v>0</v>
      </c>
      <c r="J20" s="93"/>
      <c r="K20" s="85"/>
    </row>
    <row r="21" ht="24.75" customHeight="1" spans="1:11">
      <c r="A21" s="83"/>
      <c r="B21" s="89">
        <f t="shared" si="0"/>
        <v>0</v>
      </c>
      <c r="C21" s="89">
        <f t="shared" si="1"/>
        <v>0</v>
      </c>
      <c r="D21" s="93"/>
      <c r="E21" s="93"/>
      <c r="F21" s="89">
        <f t="shared" si="2"/>
        <v>0</v>
      </c>
      <c r="G21" s="93"/>
      <c r="H21" s="93"/>
      <c r="I21" s="89">
        <f t="shared" si="3"/>
        <v>0</v>
      </c>
      <c r="J21" s="93"/>
      <c r="K21" s="85"/>
    </row>
    <row r="22" ht="24.75" customHeight="1" spans="1:11">
      <c r="A22" s="83"/>
      <c r="B22" s="89">
        <f t="shared" si="0"/>
        <v>0</v>
      </c>
      <c r="C22" s="89">
        <f t="shared" si="1"/>
        <v>0</v>
      </c>
      <c r="D22" s="93"/>
      <c r="E22" s="93"/>
      <c r="F22" s="89">
        <f t="shared" si="2"/>
        <v>0</v>
      </c>
      <c r="G22" s="93"/>
      <c r="H22" s="93"/>
      <c r="I22" s="89">
        <f t="shared" si="3"/>
        <v>0</v>
      </c>
      <c r="J22" s="93"/>
      <c r="K22" s="85"/>
    </row>
    <row r="23" ht="24.75" customHeight="1" spans="1:11">
      <c r="A23" s="83"/>
      <c r="B23" s="89">
        <f t="shared" si="0"/>
        <v>0</v>
      </c>
      <c r="C23" s="89">
        <f t="shared" si="1"/>
        <v>0</v>
      </c>
      <c r="D23" s="93"/>
      <c r="E23" s="93"/>
      <c r="F23" s="89">
        <f t="shared" si="2"/>
        <v>0</v>
      </c>
      <c r="G23" s="93"/>
      <c r="H23" s="93"/>
      <c r="I23" s="89">
        <f t="shared" si="3"/>
        <v>0</v>
      </c>
      <c r="J23" s="93"/>
      <c r="K23" s="85"/>
    </row>
    <row r="24" ht="24.75" customHeight="1" spans="1:11">
      <c r="A24" s="83"/>
      <c r="B24" s="89">
        <f t="shared" si="0"/>
        <v>0</v>
      </c>
      <c r="C24" s="89">
        <f t="shared" si="1"/>
        <v>0</v>
      </c>
      <c r="D24" s="93"/>
      <c r="E24" s="93"/>
      <c r="F24" s="89">
        <f t="shared" si="2"/>
        <v>0</v>
      </c>
      <c r="G24" s="93"/>
      <c r="H24" s="93"/>
      <c r="I24" s="89">
        <f t="shared" si="3"/>
        <v>0</v>
      </c>
      <c r="J24" s="93"/>
      <c r="K24" s="85"/>
    </row>
    <row r="25" ht="24.75" customHeight="1" spans="1:11">
      <c r="A25" s="83"/>
      <c r="B25" s="89">
        <f t="shared" si="0"/>
        <v>0</v>
      </c>
      <c r="C25" s="89">
        <f t="shared" si="1"/>
        <v>0</v>
      </c>
      <c r="D25" s="93"/>
      <c r="E25" s="93"/>
      <c r="F25" s="89">
        <f t="shared" si="2"/>
        <v>0</v>
      </c>
      <c r="G25" s="93"/>
      <c r="H25" s="93"/>
      <c r="I25" s="89">
        <f t="shared" si="3"/>
        <v>0</v>
      </c>
      <c r="J25" s="93"/>
      <c r="K25" s="85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8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topLeftCell="A2" workbookViewId="0">
      <selection activeCell="C8" sqref="C8"/>
    </sheetView>
  </sheetViews>
  <sheetFormatPr defaultColWidth="9" defaultRowHeight="12.75" customHeight="1" outlineLevelCol="6"/>
  <cols>
    <col min="1" max="1" width="18" style="34" customWidth="1"/>
    <col min="2" max="2" width="32.4285714285714" style="34" customWidth="1"/>
    <col min="3" max="5" width="17.8571428571429" style="34" customWidth="1"/>
    <col min="6" max="7" width="6.85714285714286" style="34" customWidth="1"/>
  </cols>
  <sheetData>
    <row r="1" ht="24.75" customHeight="1" spans="1:2">
      <c r="A1" s="48" t="s">
        <v>29</v>
      </c>
      <c r="B1" s="49"/>
    </row>
    <row r="2" ht="24.75" customHeight="1" spans="1:5">
      <c r="A2" s="36" t="s">
        <v>170</v>
      </c>
      <c r="B2" s="36"/>
      <c r="C2" s="36"/>
      <c r="D2" s="36"/>
      <c r="E2" s="36"/>
    </row>
    <row r="3" ht="24.75" customHeight="1" spans="5:5">
      <c r="E3" s="37" t="s">
        <v>31</v>
      </c>
    </row>
    <row r="4" ht="24.75" customHeight="1" spans="1:5">
      <c r="A4" s="50" t="s">
        <v>103</v>
      </c>
      <c r="B4" s="51"/>
      <c r="C4" s="50" t="s">
        <v>166</v>
      </c>
      <c r="D4" s="51"/>
      <c r="E4" s="52"/>
    </row>
    <row r="5" ht="24.75" customHeight="1" spans="1:5">
      <c r="A5" s="50" t="s">
        <v>171</v>
      </c>
      <c r="B5" s="51" t="s">
        <v>172</v>
      </c>
      <c r="C5" s="78" t="s">
        <v>109</v>
      </c>
      <c r="D5" s="78" t="s">
        <v>105</v>
      </c>
      <c r="E5" s="79" t="s">
        <v>106</v>
      </c>
    </row>
    <row r="6" ht="24.75" customHeight="1" spans="1:5">
      <c r="A6" s="50" t="s">
        <v>108</v>
      </c>
      <c r="B6" s="51" t="s">
        <v>108</v>
      </c>
      <c r="C6" s="51">
        <v>1</v>
      </c>
      <c r="D6" s="51">
        <v>2</v>
      </c>
      <c r="E6" s="52">
        <v>3</v>
      </c>
    </row>
    <row r="7" s="33" customFormat="1" ht="24.75" customHeight="1" spans="1:7">
      <c r="A7" s="80"/>
      <c r="B7" s="88" t="s">
        <v>109</v>
      </c>
      <c r="C7" s="89">
        <f>D7</f>
        <v>824.49</v>
      </c>
      <c r="D7" s="89">
        <f>D8+D11+D18+D21</f>
        <v>824.49</v>
      </c>
      <c r="E7" s="90"/>
      <c r="F7" s="44"/>
      <c r="G7" s="44"/>
    </row>
    <row r="8" ht="24.75" customHeight="1" spans="1:5">
      <c r="A8" s="80" t="s">
        <v>173</v>
      </c>
      <c r="B8" s="88" t="s">
        <v>174</v>
      </c>
      <c r="C8" s="89">
        <f>D8</f>
        <v>635.7</v>
      </c>
      <c r="D8" s="89">
        <f>D9</f>
        <v>635.7</v>
      </c>
      <c r="E8" s="90"/>
    </row>
    <row r="9" ht="24.75" customHeight="1" spans="1:5">
      <c r="A9" s="91" t="s">
        <v>175</v>
      </c>
      <c r="B9" s="92" t="s">
        <v>176</v>
      </c>
      <c r="C9" s="89">
        <f>D9</f>
        <v>635.7</v>
      </c>
      <c r="D9" s="93">
        <f>D10</f>
        <v>635.7</v>
      </c>
      <c r="E9" s="90"/>
    </row>
    <row r="10" ht="24.75" customHeight="1" spans="1:5">
      <c r="A10" s="91" t="s">
        <v>177</v>
      </c>
      <c r="B10" s="92" t="s">
        <v>178</v>
      </c>
      <c r="C10" s="89">
        <f>D10</f>
        <v>635.7</v>
      </c>
      <c r="D10" s="93">
        <v>635.7</v>
      </c>
      <c r="E10" s="85"/>
    </row>
    <row r="11" ht="24.75" customHeight="1" spans="1:5">
      <c r="A11" s="91" t="s">
        <v>179</v>
      </c>
      <c r="B11" s="94" t="s">
        <v>180</v>
      </c>
      <c r="C11" s="95">
        <f>D11</f>
        <v>99.39</v>
      </c>
      <c r="D11" s="95">
        <f>D12+D14</f>
        <v>99.39</v>
      </c>
      <c r="E11" s="85"/>
    </row>
    <row r="12" ht="24.75" customHeight="1" spans="1:5">
      <c r="A12" s="96" t="s">
        <v>181</v>
      </c>
      <c r="B12" s="92" t="s">
        <v>182</v>
      </c>
      <c r="C12" s="95">
        <f>D12</f>
        <v>91.61</v>
      </c>
      <c r="D12" s="93">
        <f>D13</f>
        <v>91.61</v>
      </c>
      <c r="E12" s="85"/>
    </row>
    <row r="13" ht="24.75" customHeight="1" spans="1:5">
      <c r="A13" s="96" t="s">
        <v>183</v>
      </c>
      <c r="B13" s="97" t="s">
        <v>184</v>
      </c>
      <c r="C13" s="95">
        <f>D13</f>
        <v>91.61</v>
      </c>
      <c r="D13" s="93">
        <v>91.61</v>
      </c>
      <c r="E13" s="85"/>
    </row>
    <row r="14" ht="24.75" customHeight="1" spans="1:5">
      <c r="A14" s="98" t="s">
        <v>185</v>
      </c>
      <c r="B14" s="92" t="s">
        <v>186</v>
      </c>
      <c r="C14" s="95">
        <f>D14</f>
        <v>7.78</v>
      </c>
      <c r="D14" s="93">
        <f>D15+D16+D17</f>
        <v>7.78</v>
      </c>
      <c r="E14" s="85"/>
    </row>
    <row r="15" ht="24.75" customHeight="1" spans="1:5">
      <c r="A15" s="83" t="s">
        <v>187</v>
      </c>
      <c r="B15" s="99" t="s">
        <v>188</v>
      </c>
      <c r="C15" s="95">
        <f>D15</f>
        <v>2.5</v>
      </c>
      <c r="D15" s="93">
        <v>2.5</v>
      </c>
      <c r="E15" s="90"/>
    </row>
    <row r="16" ht="24.75" customHeight="1" spans="1:5">
      <c r="A16" s="83" t="s">
        <v>189</v>
      </c>
      <c r="B16" s="100" t="s">
        <v>190</v>
      </c>
      <c r="C16" s="101">
        <f>D16</f>
        <v>2.96</v>
      </c>
      <c r="D16" s="93">
        <v>2.96</v>
      </c>
      <c r="E16" s="90"/>
    </row>
    <row r="17" ht="24.75" customHeight="1" spans="1:5">
      <c r="A17" s="102" t="s">
        <v>191</v>
      </c>
      <c r="B17" s="103" t="s">
        <v>192</v>
      </c>
      <c r="C17" s="95">
        <f>D17</f>
        <v>2.32</v>
      </c>
      <c r="D17" s="104">
        <v>2.32</v>
      </c>
      <c r="E17" s="85"/>
    </row>
    <row r="18" ht="24.75" customHeight="1" spans="1:5">
      <c r="A18" s="105" t="s">
        <v>193</v>
      </c>
      <c r="B18" s="106" t="s">
        <v>194</v>
      </c>
      <c r="C18" s="95">
        <f>D18</f>
        <v>37.53</v>
      </c>
      <c r="D18" s="107">
        <f>D19</f>
        <v>37.53</v>
      </c>
      <c r="E18" s="85"/>
    </row>
    <row r="19" ht="24.75" customHeight="1" spans="1:5">
      <c r="A19" s="108" t="s">
        <v>195</v>
      </c>
      <c r="B19" s="109" t="s">
        <v>196</v>
      </c>
      <c r="C19" s="95">
        <f>D19</f>
        <v>37.53</v>
      </c>
      <c r="D19" s="104">
        <f>D20</f>
        <v>37.53</v>
      </c>
      <c r="E19" s="85"/>
    </row>
    <row r="20" ht="24.75" customHeight="1" spans="1:5">
      <c r="A20" s="108" t="s">
        <v>197</v>
      </c>
      <c r="B20" s="109" t="s">
        <v>198</v>
      </c>
      <c r="C20" s="95">
        <f>D20</f>
        <v>37.53</v>
      </c>
      <c r="D20" s="104">
        <v>37.53</v>
      </c>
      <c r="E20" s="85"/>
    </row>
    <row r="21" ht="24.75" customHeight="1" spans="1:5">
      <c r="A21" s="105" t="s">
        <v>199</v>
      </c>
      <c r="B21" s="106" t="s">
        <v>200</v>
      </c>
      <c r="C21" s="95">
        <f>D21</f>
        <v>51.87</v>
      </c>
      <c r="D21" s="107">
        <f>D22</f>
        <v>51.87</v>
      </c>
      <c r="E21" s="90"/>
    </row>
    <row r="22" ht="24.75" customHeight="1" spans="1:5">
      <c r="A22" s="108" t="s">
        <v>201</v>
      </c>
      <c r="B22" s="109" t="s">
        <v>202</v>
      </c>
      <c r="C22" s="95">
        <f>D22</f>
        <v>51.87</v>
      </c>
      <c r="D22" s="104">
        <f>D23</f>
        <v>51.87</v>
      </c>
      <c r="E22" s="90"/>
    </row>
    <row r="23" ht="24.75" customHeight="1" spans="1:5">
      <c r="A23" s="108" t="s">
        <v>203</v>
      </c>
      <c r="B23" s="109" t="s">
        <v>204</v>
      </c>
      <c r="C23" s="95">
        <f>D23</f>
        <v>51.87</v>
      </c>
      <c r="D23" s="104">
        <v>51.87</v>
      </c>
      <c r="E23" s="85"/>
    </row>
    <row r="24" ht="24.75" customHeight="1" spans="1:5">
      <c r="A24" s="83"/>
      <c r="B24" s="110"/>
      <c r="C24" s="111"/>
      <c r="D24" s="93"/>
      <c r="E24" s="85"/>
    </row>
    <row r="25" ht="24.75" customHeight="1" spans="1:5">
      <c r="A25" s="83"/>
      <c r="B25" s="99"/>
      <c r="C25" s="93"/>
      <c r="D25" s="93"/>
      <c r="E25" s="85"/>
    </row>
    <row r="26" ht="24.75" customHeight="1" spans="1:5">
      <c r="A26" s="80"/>
      <c r="B26" s="88"/>
      <c r="C26" s="89"/>
      <c r="D26" s="89"/>
      <c r="E26" s="90"/>
    </row>
    <row r="27" ht="24.75" customHeight="1" spans="1:5">
      <c r="A27" s="80"/>
      <c r="B27" s="88"/>
      <c r="C27" s="89"/>
      <c r="D27" s="89"/>
      <c r="E27" s="90"/>
    </row>
    <row r="28" ht="24.75" customHeight="1" spans="1:5">
      <c r="A28" s="83"/>
      <c r="B28" s="99"/>
      <c r="C28" s="93"/>
      <c r="D28" s="93"/>
      <c r="E28" s="8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2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1"/>
  <sheetViews>
    <sheetView showGridLines="0" showZeros="0" topLeftCell="A31" workbookViewId="0">
      <selection activeCell="G27" sqref="G27"/>
    </sheetView>
  </sheetViews>
  <sheetFormatPr defaultColWidth="9" defaultRowHeight="12.75" customHeight="1" outlineLevelCol="6"/>
  <cols>
    <col min="1" max="1" width="21.2857142857143" style="34" customWidth="1"/>
    <col min="2" max="2" width="43.7142857142857" style="34" customWidth="1"/>
    <col min="3" max="5" width="17.2857142857143" style="34" customWidth="1"/>
    <col min="6" max="7" width="6.85714285714286" style="34" customWidth="1"/>
  </cols>
  <sheetData>
    <row r="1" ht="24.75" customHeight="1" spans="1:2">
      <c r="A1" s="48" t="s">
        <v>29</v>
      </c>
      <c r="B1" s="49"/>
    </row>
    <row r="2" ht="24.75" customHeight="1" spans="1:5">
      <c r="A2" s="75" t="s">
        <v>205</v>
      </c>
      <c r="B2" s="75"/>
      <c r="C2" s="75"/>
      <c r="D2" s="75"/>
      <c r="E2" s="75"/>
    </row>
    <row r="3" ht="24.75" customHeight="1" spans="5:5">
      <c r="E3" s="37" t="s">
        <v>31</v>
      </c>
    </row>
    <row r="4" ht="24.75" customHeight="1" spans="1:5">
      <c r="A4" s="50" t="s">
        <v>206</v>
      </c>
      <c r="B4" s="51"/>
      <c r="C4" s="50" t="s">
        <v>207</v>
      </c>
      <c r="D4" s="51"/>
      <c r="E4" s="52"/>
    </row>
    <row r="5" ht="24.75" customHeight="1" spans="1:5">
      <c r="A5" s="76" t="s">
        <v>171</v>
      </c>
      <c r="B5" s="51" t="s">
        <v>172</v>
      </c>
      <c r="C5" s="77" t="s">
        <v>109</v>
      </c>
      <c r="D5" s="78" t="s">
        <v>208</v>
      </c>
      <c r="E5" s="79" t="s">
        <v>209</v>
      </c>
    </row>
    <row r="6" ht="24.75" customHeight="1" spans="1:5">
      <c r="A6" s="76" t="s">
        <v>108</v>
      </c>
      <c r="B6" s="51" t="s">
        <v>108</v>
      </c>
      <c r="C6" s="50">
        <v>1</v>
      </c>
      <c r="D6" s="51">
        <v>2</v>
      </c>
      <c r="E6" s="52">
        <v>3</v>
      </c>
    </row>
    <row r="7" s="33" customFormat="1" ht="25.5" customHeight="1" spans="1:7">
      <c r="A7" s="80"/>
      <c r="B7" s="54" t="s">
        <v>109</v>
      </c>
      <c r="C7" s="81">
        <f t="shared" ref="C7:C18" si="0">D7+E7</f>
        <v>824.49</v>
      </c>
      <c r="D7" s="81">
        <f>SUM(D8,,D46)</f>
        <v>741.09</v>
      </c>
      <c r="E7" s="82">
        <f>E8+E19+E46</f>
        <v>83.4</v>
      </c>
      <c r="F7" s="44"/>
      <c r="G7" s="44"/>
    </row>
    <row r="8" ht="25.5" customHeight="1" spans="1:5">
      <c r="A8" s="80" t="s">
        <v>210</v>
      </c>
      <c r="B8" s="54" t="s">
        <v>211</v>
      </c>
      <c r="C8" s="81">
        <f t="shared" si="0"/>
        <v>737.06</v>
      </c>
      <c r="D8" s="81">
        <f>D9+D10+D11+D12+D13+D15+D17+D18</f>
        <v>737.06</v>
      </c>
      <c r="E8" s="82">
        <f t="shared" ref="D8:E8" si="1">SUM(E9:E18)</f>
        <v>0</v>
      </c>
    </row>
    <row r="9" ht="25.5" customHeight="1" spans="1:5">
      <c r="A9" s="83" t="s">
        <v>212</v>
      </c>
      <c r="B9" s="58" t="s">
        <v>213</v>
      </c>
      <c r="C9" s="81">
        <f t="shared" si="0"/>
        <v>191.87</v>
      </c>
      <c r="D9" s="84">
        <v>191.87</v>
      </c>
      <c r="E9" s="85"/>
    </row>
    <row r="10" ht="25.5" customHeight="1" spans="1:5">
      <c r="A10" s="83" t="s">
        <v>214</v>
      </c>
      <c r="B10" s="58" t="s">
        <v>215</v>
      </c>
      <c r="C10" s="81">
        <f t="shared" si="0"/>
        <v>205.71</v>
      </c>
      <c r="D10" s="84">
        <v>205.71</v>
      </c>
      <c r="E10" s="85"/>
    </row>
    <row r="11" ht="25.5" customHeight="1" spans="1:5">
      <c r="A11" s="83" t="s">
        <v>216</v>
      </c>
      <c r="B11" s="58" t="s">
        <v>217</v>
      </c>
      <c r="C11" s="81">
        <f t="shared" si="0"/>
        <v>108.53</v>
      </c>
      <c r="D11" s="84">
        <v>108.53</v>
      </c>
      <c r="E11" s="85"/>
    </row>
    <row r="12" ht="25.5" customHeight="1" spans="1:5">
      <c r="A12" s="83" t="s">
        <v>218</v>
      </c>
      <c r="B12" s="58" t="s">
        <v>219</v>
      </c>
      <c r="C12" s="81">
        <f t="shared" si="0"/>
        <v>42.16</v>
      </c>
      <c r="D12" s="84">
        <v>42.16</v>
      </c>
      <c r="E12" s="85"/>
    </row>
    <row r="13" ht="25.5" customHeight="1" spans="1:5">
      <c r="A13" s="83" t="s">
        <v>220</v>
      </c>
      <c r="B13" s="58" t="s">
        <v>221</v>
      </c>
      <c r="C13" s="81">
        <f t="shared" si="0"/>
        <v>91.61</v>
      </c>
      <c r="D13" s="84">
        <v>91.61</v>
      </c>
      <c r="E13" s="85"/>
    </row>
    <row r="14" ht="25.5" customHeight="1" spans="1:5">
      <c r="A14" s="83" t="s">
        <v>222</v>
      </c>
      <c r="B14" s="58" t="s">
        <v>223</v>
      </c>
      <c r="C14" s="81">
        <f t="shared" si="0"/>
        <v>0</v>
      </c>
      <c r="D14" s="84"/>
      <c r="E14" s="85"/>
    </row>
    <row r="15" ht="25.5" customHeight="1" spans="1:5">
      <c r="A15" s="83" t="s">
        <v>224</v>
      </c>
      <c r="B15" s="58" t="s">
        <v>225</v>
      </c>
      <c r="C15" s="81">
        <f t="shared" si="0"/>
        <v>37.53</v>
      </c>
      <c r="D15" s="84">
        <v>37.53</v>
      </c>
      <c r="E15" s="85"/>
    </row>
    <row r="16" ht="25.5" customHeight="1" spans="1:5">
      <c r="A16" s="83" t="s">
        <v>226</v>
      </c>
      <c r="B16" s="58" t="s">
        <v>227</v>
      </c>
      <c r="C16" s="81">
        <f t="shared" si="0"/>
        <v>0</v>
      </c>
      <c r="D16" s="84"/>
      <c r="E16" s="85"/>
    </row>
    <row r="17" ht="25.5" customHeight="1" spans="1:5">
      <c r="A17" s="83" t="s">
        <v>228</v>
      </c>
      <c r="B17" s="58" t="s">
        <v>229</v>
      </c>
      <c r="C17" s="81">
        <f t="shared" si="0"/>
        <v>7.78</v>
      </c>
      <c r="D17" s="84">
        <v>7.78</v>
      </c>
      <c r="E17" s="85"/>
    </row>
    <row r="18" ht="25.5" customHeight="1" spans="1:5">
      <c r="A18" s="83" t="s">
        <v>230</v>
      </c>
      <c r="B18" s="58" t="s">
        <v>231</v>
      </c>
      <c r="C18" s="81">
        <f t="shared" si="0"/>
        <v>51.87</v>
      </c>
      <c r="D18" s="84">
        <v>51.87</v>
      </c>
      <c r="E18" s="85"/>
    </row>
    <row r="19" ht="25.5" customHeight="1" spans="1:5">
      <c r="A19" s="80" t="s">
        <v>232</v>
      </c>
      <c r="B19" s="54" t="s">
        <v>233</v>
      </c>
      <c r="C19" s="81">
        <f>D19+E19</f>
        <v>83.4</v>
      </c>
      <c r="D19" s="81">
        <f t="shared" ref="D19:E19" si="2">SUM(D20:D45)</f>
        <v>0</v>
      </c>
      <c r="E19" s="82">
        <f>E20+E21+E22+E23+E24+E25+E26+E27+E28+E29+E30+E31+E32+E33+E34+E35+E36+E37+E38+E39+E40+E41+E42+E43+E44+E45</f>
        <v>83.4</v>
      </c>
    </row>
    <row r="20" ht="25.5" customHeight="1" spans="1:5">
      <c r="A20" s="83" t="s">
        <v>234</v>
      </c>
      <c r="B20" s="58" t="s">
        <v>235</v>
      </c>
      <c r="C20" s="81">
        <f>E20</f>
        <v>14</v>
      </c>
      <c r="D20" s="84"/>
      <c r="E20" s="85">
        <v>14</v>
      </c>
    </row>
    <row r="21" ht="25.5" customHeight="1" spans="1:5">
      <c r="A21" s="83" t="s">
        <v>236</v>
      </c>
      <c r="B21" s="58" t="s">
        <v>237</v>
      </c>
      <c r="C21" s="81">
        <f t="shared" ref="C21:C34" si="3">E21</f>
        <v>2.1</v>
      </c>
      <c r="D21" s="84"/>
      <c r="E21" s="85">
        <v>2.1</v>
      </c>
    </row>
    <row r="22" ht="25.5" customHeight="1" spans="1:5">
      <c r="A22" s="83" t="s">
        <v>238</v>
      </c>
      <c r="B22" s="58" t="s">
        <v>239</v>
      </c>
      <c r="C22" s="81">
        <f t="shared" si="3"/>
        <v>0</v>
      </c>
      <c r="D22" s="84"/>
      <c r="E22" s="85"/>
    </row>
    <row r="23" ht="25.5" customHeight="1" spans="1:5">
      <c r="A23" s="83" t="s">
        <v>240</v>
      </c>
      <c r="B23" s="58" t="s">
        <v>241</v>
      </c>
      <c r="C23" s="81">
        <f t="shared" si="3"/>
        <v>0</v>
      </c>
      <c r="D23" s="84"/>
      <c r="E23" s="85"/>
    </row>
    <row r="24" ht="25.5" customHeight="1" spans="1:5">
      <c r="A24" s="83" t="s">
        <v>242</v>
      </c>
      <c r="B24" s="58" t="s">
        <v>243</v>
      </c>
      <c r="C24" s="81">
        <f t="shared" si="3"/>
        <v>2.3</v>
      </c>
      <c r="D24" s="84"/>
      <c r="E24" s="85">
        <v>2.3</v>
      </c>
    </row>
    <row r="25" ht="25.5" customHeight="1" spans="1:5">
      <c r="A25" s="83" t="s">
        <v>244</v>
      </c>
      <c r="B25" s="58" t="s">
        <v>245</v>
      </c>
      <c r="C25" s="81">
        <f t="shared" si="3"/>
        <v>11</v>
      </c>
      <c r="D25" s="84"/>
      <c r="E25" s="85">
        <v>11</v>
      </c>
    </row>
    <row r="26" ht="25.5" customHeight="1" spans="1:5">
      <c r="A26" s="83" t="s">
        <v>246</v>
      </c>
      <c r="B26" s="58" t="s">
        <v>247</v>
      </c>
      <c r="C26" s="81">
        <f t="shared" si="3"/>
        <v>4.2</v>
      </c>
      <c r="D26" s="84"/>
      <c r="E26" s="85">
        <v>4.2</v>
      </c>
    </row>
    <row r="27" ht="25.5" customHeight="1" spans="1:5">
      <c r="A27" s="83" t="s">
        <v>248</v>
      </c>
      <c r="B27" s="58" t="s">
        <v>249</v>
      </c>
      <c r="C27" s="81">
        <f t="shared" si="3"/>
        <v>17.2</v>
      </c>
      <c r="D27" s="84"/>
      <c r="E27" s="85">
        <v>17.2</v>
      </c>
    </row>
    <row r="28" ht="25.5" customHeight="1" spans="1:5">
      <c r="A28" s="83" t="s">
        <v>250</v>
      </c>
      <c r="B28" s="58" t="s">
        <v>251</v>
      </c>
      <c r="C28" s="81">
        <f t="shared" si="3"/>
        <v>0</v>
      </c>
      <c r="D28" s="84"/>
      <c r="E28" s="85"/>
    </row>
    <row r="29" ht="25.5" customHeight="1" spans="1:5">
      <c r="A29" s="83" t="s">
        <v>252</v>
      </c>
      <c r="B29" s="58" t="s">
        <v>253</v>
      </c>
      <c r="C29" s="81">
        <f t="shared" si="3"/>
        <v>4.2</v>
      </c>
      <c r="D29" s="84"/>
      <c r="E29" s="85">
        <v>4.2</v>
      </c>
    </row>
    <row r="30" ht="25.5" customHeight="1" spans="1:5">
      <c r="A30" s="83" t="s">
        <v>254</v>
      </c>
      <c r="B30" s="58" t="s">
        <v>255</v>
      </c>
      <c r="C30" s="81">
        <f t="shared" si="3"/>
        <v>3</v>
      </c>
      <c r="D30" s="84"/>
      <c r="E30" s="85">
        <v>3</v>
      </c>
    </row>
    <row r="31" ht="25.5" customHeight="1" spans="1:5">
      <c r="A31" s="83" t="s">
        <v>256</v>
      </c>
      <c r="B31" s="58" t="s">
        <v>257</v>
      </c>
      <c r="C31" s="81">
        <f t="shared" si="3"/>
        <v>0</v>
      </c>
      <c r="D31" s="84"/>
      <c r="E31" s="85"/>
    </row>
    <row r="32" ht="25.5" customHeight="1" spans="1:5">
      <c r="A32" s="83" t="s">
        <v>258</v>
      </c>
      <c r="B32" s="58" t="s">
        <v>259</v>
      </c>
      <c r="C32" s="81">
        <f t="shared" si="3"/>
        <v>0.8</v>
      </c>
      <c r="D32" s="84"/>
      <c r="E32" s="85">
        <v>0.8</v>
      </c>
    </row>
    <row r="33" ht="25.5" customHeight="1" spans="1:5">
      <c r="A33" s="83" t="s">
        <v>260</v>
      </c>
      <c r="B33" s="58" t="s">
        <v>261</v>
      </c>
      <c r="C33" s="81">
        <f t="shared" si="3"/>
        <v>0</v>
      </c>
      <c r="D33" s="84"/>
      <c r="E33" s="85">
        <v>0</v>
      </c>
    </row>
    <row r="34" ht="25.5" customHeight="1" spans="1:5">
      <c r="A34" s="83" t="s">
        <v>262</v>
      </c>
      <c r="B34" s="58" t="s">
        <v>263</v>
      </c>
      <c r="C34" s="81">
        <f t="shared" si="3"/>
        <v>4.9</v>
      </c>
      <c r="D34" s="84"/>
      <c r="E34" s="85">
        <v>4.9</v>
      </c>
    </row>
    <row r="35" ht="25.5" customHeight="1" spans="1:5">
      <c r="A35" s="83" t="s">
        <v>264</v>
      </c>
      <c r="B35" s="58" t="s">
        <v>265</v>
      </c>
      <c r="C35" s="81">
        <f t="shared" ref="C35:C45" si="4">E35</f>
        <v>0</v>
      </c>
      <c r="D35" s="84"/>
      <c r="E35" s="85"/>
    </row>
    <row r="36" ht="25.5" customHeight="1" spans="1:5">
      <c r="A36" s="83" t="s">
        <v>266</v>
      </c>
      <c r="B36" s="58" t="s">
        <v>267</v>
      </c>
      <c r="C36" s="81">
        <f t="shared" si="4"/>
        <v>0</v>
      </c>
      <c r="D36" s="84"/>
      <c r="E36" s="85"/>
    </row>
    <row r="37" ht="25.5" customHeight="1" spans="1:5">
      <c r="A37" s="83" t="s">
        <v>268</v>
      </c>
      <c r="B37" s="58" t="s">
        <v>269</v>
      </c>
      <c r="C37" s="81">
        <f t="shared" si="4"/>
        <v>0</v>
      </c>
      <c r="D37" s="84"/>
      <c r="E37" s="85"/>
    </row>
    <row r="38" ht="25.5" customHeight="1" spans="1:5">
      <c r="A38" s="83" t="s">
        <v>270</v>
      </c>
      <c r="B38" s="58" t="s">
        <v>271</v>
      </c>
      <c r="C38" s="81">
        <f t="shared" si="4"/>
        <v>0</v>
      </c>
      <c r="D38" s="84"/>
      <c r="E38" s="85"/>
    </row>
    <row r="39" ht="25.5" customHeight="1" spans="1:5">
      <c r="A39" s="83" t="s">
        <v>272</v>
      </c>
      <c r="B39" s="58" t="s">
        <v>273</v>
      </c>
      <c r="C39" s="81">
        <f t="shared" si="4"/>
        <v>0</v>
      </c>
      <c r="D39" s="84"/>
      <c r="E39" s="85"/>
    </row>
    <row r="40" ht="25.5" customHeight="1" spans="1:5">
      <c r="A40" s="83" t="s">
        <v>274</v>
      </c>
      <c r="B40" s="58" t="s">
        <v>275</v>
      </c>
      <c r="C40" s="81">
        <f t="shared" si="4"/>
        <v>0</v>
      </c>
      <c r="D40" s="84"/>
      <c r="E40" s="85">
        <v>0</v>
      </c>
    </row>
    <row r="41" ht="25.5" customHeight="1" spans="1:5">
      <c r="A41" s="83" t="s">
        <v>276</v>
      </c>
      <c r="B41" s="58" t="s">
        <v>277</v>
      </c>
      <c r="C41" s="81">
        <f t="shared" si="4"/>
        <v>0</v>
      </c>
      <c r="D41" s="84"/>
      <c r="E41" s="85">
        <v>0</v>
      </c>
    </row>
    <row r="42" ht="25.5" customHeight="1" spans="1:5">
      <c r="A42" s="83" t="s">
        <v>278</v>
      </c>
      <c r="B42" s="58" t="s">
        <v>279</v>
      </c>
      <c r="C42" s="81">
        <f t="shared" si="4"/>
        <v>4.5</v>
      </c>
      <c r="D42" s="84"/>
      <c r="E42" s="85">
        <v>4.5</v>
      </c>
    </row>
    <row r="43" ht="25.5" customHeight="1" spans="1:5">
      <c r="A43" s="83" t="s">
        <v>280</v>
      </c>
      <c r="B43" s="58" t="s">
        <v>281</v>
      </c>
      <c r="C43" s="81">
        <f t="shared" si="4"/>
        <v>13.2</v>
      </c>
      <c r="D43" s="84"/>
      <c r="E43" s="85">
        <v>13.2</v>
      </c>
    </row>
    <row r="44" ht="25.5" customHeight="1" spans="1:5">
      <c r="A44" s="83" t="s">
        <v>282</v>
      </c>
      <c r="B44" s="58" t="s">
        <v>283</v>
      </c>
      <c r="C44" s="81">
        <f t="shared" si="4"/>
        <v>0</v>
      </c>
      <c r="D44" s="84"/>
      <c r="E44" s="85"/>
    </row>
    <row r="45" ht="25.5" customHeight="1" spans="1:5">
      <c r="A45" s="83" t="s">
        <v>284</v>
      </c>
      <c r="B45" s="58" t="s">
        <v>285</v>
      </c>
      <c r="C45" s="81">
        <f t="shared" si="4"/>
        <v>2</v>
      </c>
      <c r="D45" s="84"/>
      <c r="E45" s="85">
        <v>2</v>
      </c>
    </row>
    <row r="46" ht="25.5" customHeight="1" spans="1:5">
      <c r="A46" s="80" t="s">
        <v>286</v>
      </c>
      <c r="B46" s="54" t="s">
        <v>287</v>
      </c>
      <c r="C46" s="81">
        <f>D46+E46</f>
        <v>4.03</v>
      </c>
      <c r="D46" s="81">
        <f>D50+D56</f>
        <v>4.03</v>
      </c>
      <c r="E46" s="82">
        <f t="shared" ref="D46:E46" si="5">SUM(E47:E56)</f>
        <v>0</v>
      </c>
    </row>
    <row r="47" ht="25.5" customHeight="1" spans="1:5">
      <c r="A47" s="83" t="s">
        <v>288</v>
      </c>
      <c r="B47" s="58" t="s">
        <v>289</v>
      </c>
      <c r="C47" s="81">
        <f>D47+E47</f>
        <v>0</v>
      </c>
      <c r="D47" s="84"/>
      <c r="E47" s="85"/>
    </row>
    <row r="48" ht="25.5" customHeight="1" spans="1:5">
      <c r="A48" s="83" t="s">
        <v>290</v>
      </c>
      <c r="B48" s="58" t="s">
        <v>291</v>
      </c>
      <c r="C48" s="81">
        <f>D48+E48</f>
        <v>0</v>
      </c>
      <c r="D48" s="84"/>
      <c r="E48" s="85"/>
    </row>
    <row r="49" ht="25.5" customHeight="1" spans="1:5">
      <c r="A49" s="83" t="s">
        <v>292</v>
      </c>
      <c r="B49" s="58" t="s">
        <v>293</v>
      </c>
      <c r="C49" s="81">
        <f>D49+E49</f>
        <v>0</v>
      </c>
      <c r="D49" s="84"/>
      <c r="E49" s="85"/>
    </row>
    <row r="50" ht="25.5" customHeight="1" spans="1:5">
      <c r="A50" s="83" t="s">
        <v>294</v>
      </c>
      <c r="B50" s="58" t="s">
        <v>295</v>
      </c>
      <c r="C50" s="81">
        <f>D50+E50</f>
        <v>0.67</v>
      </c>
      <c r="D50" s="84">
        <v>0.67</v>
      </c>
      <c r="E50" s="85"/>
    </row>
    <row r="51" ht="25.5" customHeight="1" spans="1:5">
      <c r="A51" s="83" t="s">
        <v>296</v>
      </c>
      <c r="B51" s="58" t="s">
        <v>297</v>
      </c>
      <c r="C51" s="81"/>
      <c r="D51" s="84"/>
      <c r="E51" s="85"/>
    </row>
    <row r="52" ht="25.5" customHeight="1" spans="1:5">
      <c r="A52" s="83" t="s">
        <v>298</v>
      </c>
      <c r="B52" s="58" t="s">
        <v>299</v>
      </c>
      <c r="C52" s="81">
        <f>D52+E52</f>
        <v>0</v>
      </c>
      <c r="D52" s="84"/>
      <c r="E52" s="85"/>
    </row>
    <row r="53" ht="25.5" customHeight="1" spans="1:5">
      <c r="A53" s="83" t="s">
        <v>300</v>
      </c>
      <c r="B53" s="58" t="s">
        <v>301</v>
      </c>
      <c r="C53" s="81"/>
      <c r="D53" s="84"/>
      <c r="E53" s="85"/>
    </row>
    <row r="54" ht="25.5" customHeight="1" spans="1:5">
      <c r="A54" s="83" t="s">
        <v>302</v>
      </c>
      <c r="B54" s="58" t="s">
        <v>303</v>
      </c>
      <c r="C54" s="81"/>
      <c r="D54" s="84"/>
      <c r="E54" s="85"/>
    </row>
    <row r="55" ht="25.5" customHeight="1" spans="1:5">
      <c r="A55" s="83" t="s">
        <v>304</v>
      </c>
      <c r="B55" s="58" t="s">
        <v>305</v>
      </c>
      <c r="C55" s="81"/>
      <c r="D55" s="84"/>
      <c r="E55" s="85"/>
    </row>
    <row r="56" ht="25.5" customHeight="1" spans="1:5">
      <c r="A56" s="83" t="s">
        <v>306</v>
      </c>
      <c r="B56" s="58" t="s">
        <v>307</v>
      </c>
      <c r="C56" s="81">
        <f>D56+E56</f>
        <v>3.36</v>
      </c>
      <c r="D56" s="84">
        <v>3.36</v>
      </c>
      <c r="E56" s="85"/>
    </row>
    <row r="58" ht="19.5" customHeight="1" spans="1:5">
      <c r="A58" s="86" t="s">
        <v>308</v>
      </c>
      <c r="B58"/>
      <c r="C58"/>
      <c r="D58"/>
      <c r="E58"/>
    </row>
    <row r="60" customHeight="1" spans="1:7">
      <c r="A60"/>
      <c r="B60"/>
      <c r="C60"/>
      <c r="D60"/>
      <c r="E60"/>
      <c r="F60" s="87"/>
      <c r="G60"/>
    </row>
    <row r="61" customHeight="1" spans="1:7">
      <c r="A61"/>
      <c r="B61"/>
      <c r="C61"/>
      <c r="D61"/>
      <c r="E61"/>
      <c r="F61" s="87"/>
      <c r="G61"/>
    </row>
  </sheetData>
  <sheetProtection formatCells="0" formatColumns="0" formatRows="0"/>
  <protectedRanges>
    <protectedRange sqref="D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43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工作</cp:lastModifiedBy>
  <dcterms:created xsi:type="dcterms:W3CDTF">2018-01-17T04:55:00Z</dcterms:created>
  <cp:lastPrinted>2018-02-27T09:20:00Z</cp:lastPrinted>
  <dcterms:modified xsi:type="dcterms:W3CDTF">2021-06-22T01:50:03Z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2052-11.1.0.10577</vt:lpwstr>
  </property>
  <property fmtid="{D5CDD505-2E9C-101B-9397-08002B2CF9AE}" pid="4" name="ICV">
    <vt:lpwstr>6A6E71A6B1BA415789599A60201BA6CB</vt:lpwstr>
  </property>
</Properties>
</file>