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 activeTab="10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'3'!$A$1:$D$32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'9'!$A$1:$E$20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<sst xmlns="http://schemas.openxmlformats.org/spreadsheetml/2006/main" count="450" uniqueCount="374">
  <si>
    <t>单位名称：高台县罗城镇人民政府</t>
  </si>
  <si>
    <t>部门预算公开表</t>
  </si>
  <si>
    <t>编制日期：   年   月   日</t>
  </si>
  <si>
    <t>部门领导：丁尚义</t>
  </si>
  <si>
    <t>财务负责人：</t>
  </si>
  <si>
    <t>武雪芳</t>
  </si>
  <si>
    <t xml:space="preserve">    制表人：</t>
  </si>
  <si>
    <t>车吉祥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</si>
  <si>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</si>
  <si>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</si>
  <si>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</si>
  <si>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</si>
  <si>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</si>
  <si>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</si>
  <si>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</si>
  <si>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</si>
  <si>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</si>
  <si>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</si>
  <si>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</si>
  <si>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</si>
  <si>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</si>
  <si>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</si>
  <si>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</si>
  <si>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</si>
  <si>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</si>
  <si>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</si>
  <si>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</si>
  <si>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</si>
  <si>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</si>
  <si>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</si>
  <si>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</si>
  <si>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</si>
  <si>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</si>
  <si>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</si>
  <si>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</si>
  <si>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</si>
  <si>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</si>
  <si>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</si>
  <si>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</si>
  <si>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</si>
  <si>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</si>
  <si>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</si>
  <si>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</si>
  <si>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</si>
  <si>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</si>
  <si>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</si>
  <si>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</si>
  <si>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</si>
  <si>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</si>
  <si>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</si>
  <si>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</si>
  <si>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</si>
  <si>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</si>
  <si>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</si>
  <si>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</si>
  <si>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</si>
  <si>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</si>
  <si>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</si>
  <si>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</si>
  <si>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</si>
  <si>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</si>
  <si>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</si>
  <si>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</si>
  <si>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</si>
  <si>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</si>
  <si>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</si>
  <si>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</si>
  <si>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</si>
  <si>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</si>
  <si>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</si>
  <si>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</si>
  <si>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</si>
  <si>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</si>
  <si>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</si>
  <si>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</si>
  <si>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</si>
  <si>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</si>
  <si>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</si>
  <si>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</si>
  <si>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</si>
  <si>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</si>
  <si>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</si>
  <si>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</si>
  <si>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</si>
  <si>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</si>
  <si>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</si>
  <si>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</si>
  <si>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</si>
  <si>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</si>
  <si>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</si>
  <si>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</si>
  <si>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</si>
  <si>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</si>
  <si>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</si>
  <si>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</si>
  <si>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</si>
  <si>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</si>
  <si>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</si>
  <si>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</si>
  <si>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</si>
  <si>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</si>
  <si>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</si>
  <si>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</si>
  <si>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</si>
  <si>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</si>
  <si>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</si>
  <si>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</si>
  <si>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</si>
  <si>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</si>
  <si>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</si>
  <si>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201一般公共服务支出</t>
  </si>
  <si>
    <t xml:space="preserve">  03政府办公室及相关机构事务</t>
  </si>
  <si>
    <t>　　　01行政运行</t>
  </si>
  <si>
    <t>208社会保障和就业支出</t>
  </si>
  <si>
    <t xml:space="preserve">  05行政事业单位离退休</t>
  </si>
  <si>
    <t xml:space="preserve">     05机关事业单位基本养老保险缴费</t>
  </si>
  <si>
    <t xml:space="preserve">  27财政对社会保险基金的补助</t>
  </si>
  <si>
    <t xml:space="preserve">     01其他社会保障缴费（失业保险）</t>
  </si>
  <si>
    <t xml:space="preserve">     02其他社会保障缴费（工伤保险）</t>
  </si>
  <si>
    <t xml:space="preserve">     03其他社会保障缴费（生育保险）</t>
  </si>
  <si>
    <t>210医疗卫生与计划生育支出</t>
  </si>
  <si>
    <t xml:space="preserve">  11医疗保障</t>
  </si>
  <si>
    <t xml:space="preserve">    02行政事业单位医疗</t>
  </si>
  <si>
    <t>221住房保障支出</t>
  </si>
  <si>
    <t xml:space="preserve">  02住房改革支出</t>
  </si>
  <si>
    <t xml:space="preserve">    01住房公积金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</si>
  <si>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</si>
  <si>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</si>
  <si>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</si>
  <si>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</si>
  <si>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</si>
  <si>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</si>
  <si>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</si>
  <si>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</si>
  <si>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</si>
  <si>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</si>
  <si>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</si>
  <si>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</si>
  <si>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</si>
  <si>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</si>
  <si>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</si>
  <si>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</si>
  <si>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</si>
  <si>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</si>
  <si>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</si>
  <si>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</si>
  <si>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</si>
  <si>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</si>
  <si>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</si>
  <si>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</si>
  <si>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</si>
  <si>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</si>
  <si>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</si>
  <si>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</si>
  <si>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</si>
  <si>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</si>
  <si>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</si>
  <si>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</si>
  <si>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</si>
  <si>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</si>
  <si>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</si>
  <si>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</si>
  <si>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</si>
  <si>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</si>
  <si>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</si>
  <si>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</si>
  <si>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</si>
  <si>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</si>
  <si>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</si>
  <si>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高台县罗城镇人民政府</t>
  </si>
  <si>
    <t>一般公共预算支出情况表</t>
  </si>
  <si>
    <t>科目编码</t>
  </si>
  <si>
    <t>科目名称</t>
  </si>
  <si>
    <t>201</t>
  </si>
  <si>
    <t>行政运行</t>
  </si>
  <si>
    <t>20103</t>
  </si>
  <si>
    <t xml:space="preserve">  政府办公室及相关机构事务</t>
  </si>
  <si>
    <t>2010301</t>
  </si>
  <si>
    <t xml:space="preserve">    行政运行</t>
  </si>
  <si>
    <t>208</t>
  </si>
  <si>
    <t>社会保障和就业支出</t>
  </si>
  <si>
    <t>20805</t>
  </si>
  <si>
    <t xml:space="preserve">  行政事业单位离退休</t>
  </si>
  <si>
    <t>2080505</t>
  </si>
  <si>
    <t xml:space="preserve">     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</si>
  <si>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</si>
  <si>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</si>
  <si>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</si>
  <si>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</si>
  <si>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2082702</t>
  </si>
  <si>
    <t xml:space="preserve">    财政对工伤保险基金的补助</t>
  </si>
  <si>
    <t>2082703</t>
  </si>
  <si>
    <t xml:space="preserve">   财政对生育保险基金的补助</t>
  </si>
  <si>
    <t>210</t>
  </si>
  <si>
    <t>医疗卫生与计划生育支出</t>
  </si>
  <si>
    <t>21011</t>
  </si>
  <si>
    <t xml:space="preserve">  医疗保障</t>
  </si>
  <si>
    <t>2101102</t>
  </si>
  <si>
    <t xml:space="preserve">    行政事业单位医疗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</si>
  <si>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</si>
  <si>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</si>
  <si>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</si>
  <si>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</si>
  <si>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</si>
  <si>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</si>
  <si>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</si>
  <si>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</si>
  <si>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</si>
  <si>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</si>
  <si>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</si>
  <si>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</si>
  <si>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</si>
  <si>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</si>
  <si>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</si>
  <si>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</si>
  <si>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</si>
  <si>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</si>
  <si>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</si>
  <si>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</si>
  <si>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</si>
  <si>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</si>
  <si>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</si>
  <si>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</si>
  <si>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</si>
  <si>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</si>
  <si>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</si>
  <si>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</si>
  <si>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</si>
  <si>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</si>
  <si>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</si>
  <si>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</si>
  <si>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</si>
  <si>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</si>
  <si>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</si>
  <si>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</si>
  <si>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</si>
  <si>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</si>
  <si>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</si>
  <si>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</si>
  <si>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</si>
  <si>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</si>
  <si>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</si>
  <si>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</si>
  <si>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</si>
  <si>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</si>
  <si>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</si>
  <si>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</si>
  <si>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</si>
  <si>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</si>
  <si>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</si>
  <si>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</si>
  <si>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</si>
  <si>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</si>
  <si>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</si>
  <si>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</si>
  <si>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</si>
  <si>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</si>
  <si>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</si>
  <si>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</si>
  <si>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</si>
  <si>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</si>
  <si>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</si>
  <si>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</si>
  <si>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</si>
  <si>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</si>
  <si>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</si>
  <si>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</si>
  <si>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</si>
  <si>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</si>
  <si>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</si>
  <si>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</si>
  <si>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</si>
  <si>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</si>
  <si>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</si>
  <si>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</si>
  <si>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</si>
  <si>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</si>
  <si>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</si>
  <si>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</si>
  <si>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</si>
  <si>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</si>
  <si>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</si>
  <si>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</si>
  <si>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</si>
  <si>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</si>
  <si>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</si>
  <si>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</si>
  <si>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</si>
  <si>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</si>
  <si>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</si>
  <si>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</si>
  <si>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</si>
  <si>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</si>
  <si>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</si>
  <si>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</si>
  <si>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</si>
  <si>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</si>
  <si>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</si>
  <si>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</si>
  <si>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</si>
  <si>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</si>
  <si>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</si>
  <si>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</si>
  <si>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</si>
  <si>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</si>
  <si>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</si>
  <si>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</si>
  <si>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</si>
  <si>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</si>
  <si>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</si>
  <si>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</si>
  <si>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</si>
  <si>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</si>
  <si>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</si>
  <si>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</si>
  <si>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</si>
  <si>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</si>
  <si>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</si>
  <si>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</si>
  <si>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</si>
  <si>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</si>
  <si>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</si>
  <si>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</si>
  <si>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</si>
  <si>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</si>
  <si>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</si>
  <si>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</si>
  <si>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</si>
  <si>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</si>
  <si>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</si>
  <si>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</si>
  <si>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</si>
  <si>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办公设备购置</t>
  </si>
  <si>
    <t>公务接待费用</t>
  </si>
  <si>
    <t>公车改革补助</t>
  </si>
  <si>
    <t>政府性基金预算支出情况表</t>
  </si>
  <si>
    <t>项        目</t>
  </si>
  <si>
    <t>此表无数据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</si>
  <si>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</si>
  <si>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</si>
  <si>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（2019年度）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</si>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</sst>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176" formatCode="0_ "/>
    <numFmt numFmtId="177" formatCode="0.00_ ;[Red]\-0.00\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#,##0.00_ ;[Red]\-#,##0.00\ "/>
    <numFmt numFmtId="179" formatCode="#,##0.00_ "/>
    <numFmt numFmtId="180" formatCode="#,##0.00;[Red]#,##0.00"/>
    <numFmt numFmtId="181" formatCode="#,##0.0000"/>
  </numFmts>
  <fonts count="45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1">
    <xf numFmtId="0" fontId="0" fillId="0" borderId="0"/>
    <xf numFmtId="42" fontId="29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4" borderId="33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0" fillId="0" borderId="0"/>
    <xf numFmtId="0" fontId="30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0" borderId="37" applyNumberFormat="0" applyFont="0" applyAlignment="0" applyProtection="0">
      <alignment vertical="center"/>
    </xf>
    <xf numFmtId="0" fontId="0" fillId="0" borderId="0"/>
    <xf numFmtId="0" fontId="3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40" fillId="0" borderId="36" applyNumberFormat="0" applyFill="0" applyAlignment="0" applyProtection="0">
      <alignment vertical="center"/>
    </xf>
    <xf numFmtId="0" fontId="33" fillId="0" borderId="36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6" fillId="0" borderId="39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41" fillId="6" borderId="40" applyNumberFormat="0" applyAlignment="0" applyProtection="0">
      <alignment vertical="center"/>
    </xf>
    <xf numFmtId="0" fontId="28" fillId="6" borderId="33" applyNumberFormat="0" applyAlignment="0" applyProtection="0">
      <alignment vertical="center"/>
    </xf>
    <xf numFmtId="0" fontId="27" fillId="5" borderId="34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5" fillId="0" borderId="38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0" fillId="0" borderId="0"/>
    <xf numFmtId="0" fontId="43" fillId="2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0" fillId="0" borderId="0"/>
    <xf numFmtId="0" fontId="30" fillId="1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0" borderId="0"/>
    <xf numFmtId="0" fontId="30" fillId="12" borderId="0" applyNumberFormat="0" applyBorder="0" applyAlignment="0" applyProtection="0">
      <alignment vertical="center"/>
    </xf>
    <xf numFmtId="0" fontId="0" fillId="0" borderId="0"/>
    <xf numFmtId="0" fontId="25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/>
    <xf numFmtId="0" fontId="30" fillId="10" borderId="0" applyNumberFormat="0" applyBorder="0" applyAlignment="0" applyProtection="0">
      <alignment vertical="center"/>
    </xf>
    <xf numFmtId="0" fontId="0" fillId="0" borderId="0"/>
    <xf numFmtId="0" fontId="25" fillId="33" borderId="0" applyNumberFormat="0" applyBorder="0" applyAlignment="0" applyProtection="0">
      <alignment vertical="center"/>
    </xf>
    <xf numFmtId="0" fontId="0" fillId="0" borderId="0"/>
    <xf numFmtId="0" fontId="30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99">
    <xf numFmtId="0" fontId="0" fillId="0" borderId="0" xfId="0"/>
    <xf numFmtId="0" fontId="1" fillId="0" borderId="0" xfId="11" applyAlignment="1" applyProtection="1"/>
    <xf numFmtId="0" fontId="2" fillId="0" borderId="0" xfId="80" applyFont="1" applyAlignment="1">
      <alignment horizontal="center" vertical="center"/>
    </xf>
    <xf numFmtId="0" fontId="3" fillId="0" borderId="0" xfId="80">
      <alignment vertical="center"/>
    </xf>
    <xf numFmtId="0" fontId="4" fillId="0" borderId="0" xfId="80" applyFont="1" applyAlignment="1">
      <alignment horizontal="center" vertical="center"/>
    </xf>
    <xf numFmtId="0" fontId="3" fillId="0" borderId="0" xfId="80" applyAlignment="1">
      <alignment horizontal="left" vertical="center"/>
    </xf>
    <xf numFmtId="0" fontId="4" fillId="0" borderId="1" xfId="80" applyFont="1" applyBorder="1" applyAlignment="1">
      <alignment horizontal="center" vertical="center"/>
    </xf>
    <xf numFmtId="0" fontId="3" fillId="0" borderId="2" xfId="80" applyBorder="1" applyAlignment="1">
      <alignment horizontal="center" vertical="center"/>
    </xf>
    <xf numFmtId="0" fontId="3" fillId="0" borderId="3" xfId="80" applyBorder="1" applyAlignment="1">
      <alignment horizontal="center" vertical="center"/>
    </xf>
    <xf numFmtId="0" fontId="3" fillId="0" borderId="4" xfId="80" applyBorder="1" applyAlignment="1">
      <alignment horizontal="center" vertical="center"/>
    </xf>
    <xf numFmtId="0" fontId="4" fillId="0" borderId="2" xfId="80" applyFont="1" applyBorder="1" applyAlignment="1">
      <alignment horizontal="center" vertical="center"/>
    </xf>
    <xf numFmtId="0" fontId="4" fillId="0" borderId="3" xfId="80" applyFont="1" applyBorder="1" applyAlignment="1">
      <alignment horizontal="center" vertical="center"/>
    </xf>
    <xf numFmtId="0" fontId="4" fillId="0" borderId="1" xfId="80" applyFont="1" applyBorder="1" applyAlignment="1">
      <alignment horizontal="center" vertical="center" wrapText="1"/>
    </xf>
    <xf numFmtId="0" fontId="3" fillId="0" borderId="1" xfId="80" applyBorder="1" applyAlignment="1">
      <alignment horizontal="center" vertical="center"/>
    </xf>
    <xf numFmtId="0" fontId="4" fillId="0" borderId="5" xfId="80" applyFont="1" applyBorder="1" applyAlignment="1">
      <alignment horizontal="center" vertical="center" wrapText="1"/>
    </xf>
    <xf numFmtId="0" fontId="4" fillId="0" borderId="6" xfId="80" applyFont="1" applyBorder="1" applyAlignment="1">
      <alignment horizontal="center" vertical="center" wrapText="1"/>
    </xf>
    <xf numFmtId="0" fontId="4" fillId="0" borderId="7" xfId="80" applyFont="1" applyBorder="1" applyAlignment="1">
      <alignment horizontal="center" vertical="center" wrapText="1"/>
    </xf>
    <xf numFmtId="0" fontId="5" fillId="0" borderId="1" xfId="80" applyFont="1" applyBorder="1" applyAlignment="1">
      <alignment horizontal="center" vertical="center" wrapText="1"/>
    </xf>
    <xf numFmtId="0" fontId="4" fillId="0" borderId="8" xfId="80" applyFont="1" applyBorder="1" applyAlignment="1">
      <alignment horizontal="center" vertical="center" wrapText="1"/>
    </xf>
    <xf numFmtId="0" fontId="4" fillId="0" borderId="9" xfId="80" applyFont="1" applyBorder="1" applyAlignment="1">
      <alignment horizontal="center" vertical="center" wrapText="1"/>
    </xf>
    <xf numFmtId="0" fontId="3" fillId="0" borderId="8" xfId="80" applyBorder="1" applyAlignment="1">
      <alignment horizontal="center" vertical="center"/>
    </xf>
    <xf numFmtId="0" fontId="3" fillId="0" borderId="10" xfId="80" applyBorder="1" applyAlignment="1">
      <alignment horizontal="center" vertical="center"/>
    </xf>
    <xf numFmtId="0" fontId="4" fillId="0" borderId="11" xfId="80" applyFont="1" applyBorder="1" applyAlignment="1">
      <alignment horizontal="center" vertical="center" wrapText="1"/>
    </xf>
    <xf numFmtId="0" fontId="4" fillId="0" borderId="12" xfId="80" applyFont="1" applyBorder="1" applyAlignment="1">
      <alignment horizontal="center" vertical="center" wrapText="1"/>
    </xf>
    <xf numFmtId="0" fontId="3" fillId="0" borderId="11" xfId="80" applyBorder="1" applyAlignment="1">
      <alignment horizontal="center" vertical="center"/>
    </xf>
    <xf numFmtId="0" fontId="3" fillId="0" borderId="0" xfId="80" applyAlignment="1">
      <alignment horizontal="center" vertical="center"/>
    </xf>
    <xf numFmtId="0" fontId="4" fillId="0" borderId="13" xfId="80" applyFont="1" applyBorder="1" applyAlignment="1">
      <alignment horizontal="center" vertical="center" wrapText="1"/>
    </xf>
    <xf numFmtId="0" fontId="4" fillId="0" borderId="14" xfId="80" applyFont="1" applyBorder="1" applyAlignment="1">
      <alignment horizontal="center" vertical="center" wrapText="1"/>
    </xf>
    <xf numFmtId="0" fontId="3" fillId="0" borderId="13" xfId="80" applyBorder="1" applyAlignment="1">
      <alignment horizontal="center" vertical="center"/>
    </xf>
    <xf numFmtId="0" fontId="3" fillId="0" borderId="15" xfId="80" applyBorder="1" applyAlignment="1">
      <alignment horizontal="center" vertical="center"/>
    </xf>
    <xf numFmtId="0" fontId="3" fillId="0" borderId="9" xfId="80" applyBorder="1" applyAlignment="1">
      <alignment horizontal="center" vertical="center"/>
    </xf>
    <xf numFmtId="0" fontId="3" fillId="0" borderId="12" xfId="80" applyBorder="1" applyAlignment="1">
      <alignment horizontal="center" vertical="center"/>
    </xf>
    <xf numFmtId="0" fontId="3" fillId="0" borderId="14" xfId="80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8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6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9" fontId="14" fillId="0" borderId="20" xfId="0" applyNumberFormat="1" applyFont="1" applyFill="1" applyBorder="1" applyAlignment="1" applyProtection="1">
      <alignment horizontal="right" vertical="center"/>
    </xf>
    <xf numFmtId="179" fontId="14" fillId="0" borderId="21" xfId="0" applyNumberFormat="1" applyFont="1" applyFill="1" applyBorder="1" applyAlignment="1" applyProtection="1">
      <alignment horizontal="right" vertical="center"/>
    </xf>
    <xf numFmtId="176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9" fontId="9" fillId="0" borderId="20" xfId="0" applyNumberFormat="1" applyFont="1" applyFill="1" applyBorder="1" applyAlignment="1" applyProtection="1">
      <alignment horizontal="right" vertical="center"/>
    </xf>
    <xf numFmtId="179" fontId="9" fillId="0" borderId="21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/>
    </xf>
    <xf numFmtId="180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80" fontId="14" fillId="0" borderId="21" xfId="0" applyNumberFormat="1" applyFont="1" applyFill="1" applyBorder="1" applyAlignment="1" applyProtection="1">
      <alignment horizontal="right" vertical="center" wrapText="1"/>
    </xf>
    <xf numFmtId="49" fontId="14" fillId="0" borderId="19" xfId="0" applyNumberFormat="1" applyFont="1" applyFill="1" applyBorder="1" applyAlignment="1" applyProtection="1">
      <alignment vertical="center"/>
    </xf>
    <xf numFmtId="49" fontId="9" fillId="0" borderId="19" xfId="0" applyNumberFormat="1" applyFont="1" applyFill="1" applyBorder="1" applyAlignment="1" applyProtection="1">
      <alignment vertical="center"/>
    </xf>
    <xf numFmtId="180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80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178" fontId="14" fillId="0" borderId="19" xfId="0" applyNumberFormat="1" applyFont="1" applyFill="1" applyBorder="1" applyAlignment="1" applyProtection="1">
      <alignment horizontal="right" vertical="center"/>
    </xf>
    <xf numFmtId="178" fontId="14" fillId="0" borderId="25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vertical="center"/>
    </xf>
    <xf numFmtId="0" fontId="17" fillId="0" borderId="2" xfId="0" applyFont="1" applyFill="1" applyBorder="1" applyAlignment="1" applyProtection="1">
      <alignment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0" fontId="16" fillId="0" borderId="2" xfId="0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49" fontId="17" fillId="0" borderId="1" xfId="0" applyNumberFormat="1" applyFont="1" applyFill="1" applyBorder="1" applyAlignment="1" applyProtection="1">
      <alignment vertical="center"/>
    </xf>
    <xf numFmtId="0" fontId="9" fillId="0" borderId="19" xfId="15" applyFont="1" applyBorder="1" applyAlignment="1">
      <alignment horizontal="left" vertical="center" shrinkToFit="1"/>
    </xf>
    <xf numFmtId="49" fontId="17" fillId="0" borderId="3" xfId="0" applyNumberFormat="1" applyFont="1" applyFill="1" applyBorder="1" applyAlignment="1" applyProtection="1">
      <alignment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49" fontId="9" fillId="0" borderId="26" xfId="0" applyNumberFormat="1" applyFont="1" applyFill="1" applyBorder="1" applyAlignment="1" applyProtection="1">
      <alignment horizontal="left" vertical="center"/>
    </xf>
    <xf numFmtId="178" fontId="14" fillId="0" borderId="5" xfId="0" applyNumberFormat="1" applyFont="1" applyFill="1" applyBorder="1" applyAlignment="1" applyProtection="1">
      <alignment horizontal="right" vertical="center"/>
    </xf>
    <xf numFmtId="49" fontId="9" fillId="0" borderId="25" xfId="0" applyNumberFormat="1" applyFont="1" applyFill="1" applyBorder="1" applyAlignment="1" applyProtection="1">
      <alignment horizontal="lef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" fontId="9" fillId="0" borderId="19" xfId="0" applyNumberFormat="1" applyFont="1" applyFill="1" applyBorder="1" applyAlignment="1" applyProtection="1">
      <alignment horizontal="right" vertical="center"/>
    </xf>
    <xf numFmtId="49" fontId="16" fillId="0" borderId="2" xfId="0" applyNumberFormat="1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vertical="center"/>
    </xf>
    <xf numFmtId="178" fontId="14" fillId="0" borderId="3" xfId="0" applyNumberFormat="1" applyFont="1" applyFill="1" applyBorder="1" applyAlignment="1" applyProtection="1">
      <alignment horizontal="right" vertical="center"/>
    </xf>
    <xf numFmtId="49" fontId="17" fillId="0" borderId="2" xfId="0" applyNumberFormat="1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/>
    </xf>
    <xf numFmtId="49" fontId="9" fillId="0" borderId="23" xfId="0" applyNumberFormat="1" applyFont="1" applyFill="1" applyBorder="1" applyAlignment="1" applyProtection="1">
      <alignment horizontal="left" vertical="center"/>
    </xf>
    <xf numFmtId="4" fontId="9" fillId="0" borderId="23" xfId="0" applyNumberFormat="1" applyFont="1" applyFill="1" applyBorder="1" applyAlignment="1" applyProtection="1">
      <alignment horizontal="right" vertical="center"/>
    </xf>
    <xf numFmtId="0" fontId="18" fillId="0" borderId="27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right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80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8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80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80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4" applyFont="1" applyBorder="1" applyAlignment="1" applyProtection="1">
      <alignment horizontal="center" vertical="center"/>
    </xf>
    <xf numFmtId="177" fontId="9" fillId="0" borderId="21" xfId="70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8" fontId="14" fillId="0" borderId="2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78" fontId="9" fillId="0" borderId="2" xfId="0" applyNumberFormat="1" applyFont="1" applyFill="1" applyBorder="1" applyAlignment="1" applyProtection="1">
      <alignment horizontal="right" vertical="center"/>
    </xf>
    <xf numFmtId="0" fontId="9" fillId="0" borderId="19" xfId="0" applyNumberFormat="1" applyFont="1" applyFill="1" applyBorder="1" applyAlignment="1" applyProtection="1">
      <alignment horizontal="left" vertical="center"/>
    </xf>
    <xf numFmtId="0" fontId="9" fillId="0" borderId="28" xfId="0" applyFont="1" applyBorder="1" applyAlignment="1" applyProtection="1">
      <alignment vertical="center"/>
    </xf>
    <xf numFmtId="0" fontId="9" fillId="0" borderId="28" xfId="0" applyFont="1" applyBorder="1" applyAlignment="1" applyProtection="1"/>
    <xf numFmtId="0" fontId="9" fillId="0" borderId="29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30" xfId="0" applyNumberFormat="1" applyFont="1" applyFill="1" applyBorder="1" applyAlignment="1" applyProtection="1">
      <alignment horizontal="right" vertical="center"/>
    </xf>
    <xf numFmtId="0" fontId="0" fillId="0" borderId="0" xfId="59" applyFill="1"/>
    <xf numFmtId="0" fontId="6" fillId="0" borderId="0" xfId="59" applyFont="1" applyBorder="1" applyAlignment="1" applyProtection="1"/>
    <xf numFmtId="0" fontId="0" fillId="0" borderId="0" xfId="59"/>
    <xf numFmtId="0" fontId="13" fillId="0" borderId="0" xfId="59" applyFont="1" applyBorder="1" applyAlignment="1" applyProtection="1">
      <alignment vertical="center" wrapText="1"/>
    </xf>
    <xf numFmtId="0" fontId="8" fillId="0" borderId="0" xfId="59" applyFont="1" applyBorder="1" applyAlignment="1" applyProtection="1">
      <alignment horizontal="center" vertical="center"/>
    </xf>
    <xf numFmtId="0" fontId="9" fillId="0" borderId="28" xfId="59" applyFont="1" applyBorder="1" applyAlignment="1" applyProtection="1">
      <alignment vertical="center"/>
    </xf>
    <xf numFmtId="0" fontId="9" fillId="0" borderId="28" xfId="59" applyFont="1" applyBorder="1" applyAlignment="1" applyProtection="1"/>
    <xf numFmtId="0" fontId="9" fillId="0" borderId="0" xfId="59" applyFont="1" applyBorder="1" applyAlignment="1" applyProtection="1"/>
    <xf numFmtId="0" fontId="9" fillId="0" borderId="0" xfId="59" applyFont="1" applyBorder="1" applyAlignment="1" applyProtection="1">
      <alignment horizontal="right" vertical="center"/>
    </xf>
    <xf numFmtId="0" fontId="9" fillId="0" borderId="29" xfId="59" applyFont="1" applyBorder="1" applyAlignment="1" applyProtection="1">
      <alignment horizontal="center" vertical="center"/>
    </xf>
    <xf numFmtId="0" fontId="9" fillId="0" borderId="31" xfId="59" applyFont="1" applyBorder="1" applyAlignment="1" applyProtection="1">
      <alignment horizontal="center" vertical="center"/>
    </xf>
    <xf numFmtId="0" fontId="9" fillId="0" borderId="30" xfId="59" applyFont="1" applyBorder="1" applyAlignment="1" applyProtection="1">
      <alignment horizontal="center" vertical="center"/>
    </xf>
    <xf numFmtId="0" fontId="9" fillId="0" borderId="4" xfId="59" applyFont="1" applyFill="1" applyBorder="1" applyAlignment="1" applyProtection="1">
      <alignment vertical="center"/>
    </xf>
    <xf numFmtId="178" fontId="9" fillId="0" borderId="31" xfId="59" applyNumberFormat="1" applyFont="1" applyFill="1" applyBorder="1" applyAlignment="1" applyProtection="1">
      <alignment horizontal="right" vertical="center"/>
    </xf>
    <xf numFmtId="178" fontId="9" fillId="0" borderId="31" xfId="59" applyNumberFormat="1" applyFont="1" applyFill="1" applyBorder="1" applyAlignment="1" applyProtection="1">
      <alignment vertical="center"/>
    </xf>
    <xf numFmtId="178" fontId="9" fillId="0" borderId="4" xfId="59" applyNumberFormat="1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/>
    <xf numFmtId="178" fontId="9" fillId="0" borderId="31" xfId="59" applyNumberFormat="1" applyFont="1" applyFill="1" applyBorder="1" applyAlignment="1" applyProtection="1">
      <alignment horizontal="right" vertical="center" wrapText="1"/>
    </xf>
    <xf numFmtId="0" fontId="9" fillId="0" borderId="29" xfId="59" applyFont="1" applyFill="1" applyBorder="1" applyAlignment="1" applyProtection="1">
      <alignment vertical="center"/>
    </xf>
    <xf numFmtId="178" fontId="9" fillId="0" borderId="30" xfId="59" applyNumberFormat="1" applyFont="1" applyFill="1" applyBorder="1" applyAlignment="1" applyProtection="1">
      <alignment horizontal="right" vertical="center" wrapText="1"/>
    </xf>
    <xf numFmtId="178" fontId="9" fillId="0" borderId="30" xfId="59" applyNumberFormat="1" applyFont="1" applyFill="1" applyBorder="1" applyAlignment="1" applyProtection="1">
      <alignment vertical="center" wrapText="1"/>
    </xf>
    <xf numFmtId="178" fontId="9" fillId="0" borderId="4" xfId="59" applyNumberFormat="1" applyFont="1" applyFill="1" applyBorder="1" applyAlignment="1" applyProtection="1">
      <alignment vertical="center" wrapText="1"/>
    </xf>
    <xf numFmtId="0" fontId="9" fillId="0" borderId="4" xfId="59" applyFont="1" applyBorder="1" applyAlignment="1" applyProtection="1">
      <alignment vertical="center"/>
    </xf>
    <xf numFmtId="178" fontId="9" fillId="0" borderId="31" xfId="59" applyNumberFormat="1" applyFont="1" applyBorder="1" applyAlignment="1" applyProtection="1">
      <alignment vertical="center"/>
    </xf>
    <xf numFmtId="178" fontId="9" fillId="0" borderId="4" xfId="59" applyNumberFormat="1" applyFont="1" applyBorder="1" applyAlignment="1" applyProtection="1"/>
    <xf numFmtId="0" fontId="9" fillId="0" borderId="4" xfId="59" applyFont="1" applyFill="1" applyBorder="1" applyAlignment="1" applyProtection="1">
      <alignment horizontal="center" vertical="center"/>
    </xf>
    <xf numFmtId="178" fontId="9" fillId="0" borderId="31" xfId="59" applyNumberFormat="1" applyFont="1" applyFill="1" applyBorder="1" applyAlignment="1" applyProtection="1">
      <alignment horizontal="center" vertical="center"/>
    </xf>
    <xf numFmtId="0" fontId="9" fillId="0" borderId="4" xfId="59" applyFont="1" applyBorder="1" applyAlignment="1" applyProtection="1">
      <alignment horizontal="center" vertical="center"/>
    </xf>
    <xf numFmtId="178" fontId="9" fillId="0" borderId="31" xfId="59" applyNumberFormat="1" applyFont="1" applyBorder="1" applyAlignment="1" applyProtection="1">
      <alignment horizontal="center" vertical="center"/>
    </xf>
    <xf numFmtId="4" fontId="9" fillId="0" borderId="31" xfId="59" applyNumberFormat="1" applyFont="1" applyFill="1" applyBorder="1" applyAlignment="1" applyProtection="1">
      <alignment horizontal="right" vertical="center" wrapText="1"/>
    </xf>
    <xf numFmtId="181" fontId="9" fillId="0" borderId="31" xfId="59" applyNumberFormat="1" applyFont="1" applyFill="1" applyBorder="1" applyAlignment="1" applyProtection="1">
      <alignment horizontal="right" vertical="center" wrapText="1"/>
    </xf>
    <xf numFmtId="178" fontId="9" fillId="0" borderId="4" xfId="59" applyNumberFormat="1" applyFont="1" applyFill="1" applyBorder="1" applyAlignment="1" applyProtection="1"/>
    <xf numFmtId="178" fontId="9" fillId="0" borderId="31" xfId="59" applyNumberFormat="1" applyFont="1" applyBorder="1" applyAlignment="1" applyProtection="1">
      <alignment horizontal="right" vertical="center" wrapText="1"/>
    </xf>
    <xf numFmtId="178" fontId="9" fillId="0" borderId="31" xfId="59" applyNumberFormat="1" applyFont="1" applyBorder="1" applyAlignment="1" applyProtection="1"/>
    <xf numFmtId="0" fontId="9" fillId="0" borderId="4" xfId="59" applyFont="1" applyBorder="1" applyAlignment="1" applyProtection="1"/>
    <xf numFmtId="178" fontId="9" fillId="0" borderId="1" xfId="59" applyNumberFormat="1" applyFont="1" applyFill="1" applyBorder="1" applyAlignment="1" applyProtection="1">
      <alignment horizontal="right" vertical="center" wrapText="1"/>
    </xf>
    <xf numFmtId="178" fontId="9" fillId="0" borderId="4" xfId="59" applyNumberFormat="1" applyFont="1" applyFill="1" applyBorder="1" applyAlignment="1" applyProtection="1">
      <alignment horizontal="center" vertical="center"/>
    </xf>
    <xf numFmtId="178" fontId="9" fillId="0" borderId="30" xfId="59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22" xfId="11" applyFont="1" applyBorder="1" applyAlignment="1" applyProtection="1">
      <alignment vertical="center" wrapText="1"/>
    </xf>
    <xf numFmtId="0" fontId="11" fillId="0" borderId="24" xfId="0" applyFont="1" applyBorder="1" applyAlignment="1" applyProtection="1">
      <alignment vertical="center"/>
    </xf>
    <xf numFmtId="0" fontId="11" fillId="0" borderId="24" xfId="0" applyFont="1" applyBorder="1" applyAlignment="1" applyProtection="1"/>
    <xf numFmtId="0" fontId="1" fillId="0" borderId="22" xfId="11" applyBorder="1" applyAlignment="1" applyProtection="1">
      <alignment vertical="center" wrapText="1"/>
    </xf>
    <xf numFmtId="0" fontId="1" fillId="0" borderId="32" xfId="11" applyBorder="1" applyAlignment="1" applyProtection="1"/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2 9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2 6" xfId="61"/>
    <cellStyle name="常规 2 7" xfId="62"/>
    <cellStyle name="常规 2 8" xfId="63"/>
    <cellStyle name="常规 3" xfId="64"/>
    <cellStyle name="常规 3 5" xfId="65"/>
    <cellStyle name="常规 3 6" xfId="66"/>
    <cellStyle name="常规 3 7" xfId="67"/>
    <cellStyle name="常规 3 8" xfId="68"/>
    <cellStyle name="常规 3 9" xfId="69"/>
    <cellStyle name="常规 4" xfId="70"/>
    <cellStyle name="常规 4 10" xfId="71"/>
    <cellStyle name="常规 4 2" xfId="72"/>
    <cellStyle name="常规 4 3" xfId="73"/>
    <cellStyle name="常规 4 4" xfId="74"/>
    <cellStyle name="常规 4 5" xfId="75"/>
    <cellStyle name="常规 4 6" xfId="76"/>
    <cellStyle name="常规 4 7" xfId="77"/>
    <cellStyle name="常规 4 8" xfId="78"/>
    <cellStyle name="常规 4 9" xfId="79"/>
    <cellStyle name="常规 5" xfId="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B13" sqref="B13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93"/>
      <c r="B2"/>
      <c r="C2"/>
      <c r="D2"/>
      <c r="E2"/>
      <c r="F2"/>
      <c r="G2"/>
      <c r="H2"/>
      <c r="I2"/>
      <c r="J2"/>
    </row>
    <row r="3" ht="18.75" customHeight="1" spans="1:10">
      <c r="A3" s="194"/>
      <c r="B3" s="194"/>
      <c r="C3" s="194"/>
      <c r="D3" s="194"/>
      <c r="E3" s="194"/>
      <c r="F3" s="194"/>
      <c r="G3" s="194"/>
      <c r="H3" s="194"/>
      <c r="I3" s="194"/>
      <c r="J3"/>
    </row>
    <row r="4" ht="16.5" customHeight="1" spans="1:10">
      <c r="A4" s="194" t="s">
        <v>0</v>
      </c>
      <c r="B4" s="194"/>
      <c r="C4" s="194"/>
      <c r="D4" s="194"/>
      <c r="E4" s="194"/>
      <c r="F4" s="194"/>
      <c r="G4" s="194"/>
      <c r="H4" s="194"/>
      <c r="I4" s="194"/>
      <c r="J4"/>
    </row>
    <row r="5" ht="14.25" customHeight="1" spans="1:10">
      <c r="A5" s="194"/>
      <c r="B5" s="194"/>
      <c r="C5" s="194"/>
      <c r="D5" s="194"/>
      <c r="E5" s="194"/>
      <c r="F5" s="194"/>
      <c r="G5" s="194"/>
      <c r="H5" s="194"/>
      <c r="I5" s="194"/>
      <c r="J5"/>
    </row>
    <row r="6" ht="14.25" customHeight="1" spans="1:10">
      <c r="A6" s="194"/>
      <c r="B6" s="194"/>
      <c r="C6" s="194"/>
      <c r="D6" s="194"/>
      <c r="E6" s="194"/>
      <c r="F6" s="194"/>
      <c r="G6" s="194"/>
      <c r="H6" s="194"/>
      <c r="I6" s="194"/>
      <c r="J6"/>
    </row>
    <row r="7" ht="14.25" customHeight="1" spans="1:10">
      <c r="A7" s="194"/>
      <c r="B7" s="194"/>
      <c r="C7" s="194"/>
      <c r="D7" s="194"/>
      <c r="E7" s="194"/>
      <c r="F7" s="194"/>
      <c r="G7" s="194"/>
      <c r="H7" s="194"/>
      <c r="I7" s="194"/>
      <c r="J7"/>
    </row>
    <row r="8" ht="14.25" customHeight="1" spans="1:10">
      <c r="A8" s="194"/>
      <c r="B8" s="194"/>
      <c r="C8" s="194"/>
      <c r="D8" s="194"/>
      <c r="E8" s="194"/>
      <c r="F8" s="194"/>
      <c r="G8" s="194"/>
      <c r="H8" s="194"/>
      <c r="I8" s="194"/>
      <c r="J8"/>
    </row>
    <row r="9" ht="33" customHeight="1" spans="1:10">
      <c r="A9" s="195" t="s">
        <v>1</v>
      </c>
      <c r="B9" s="195"/>
      <c r="C9" s="195"/>
      <c r="D9" s="195"/>
      <c r="E9" s="195"/>
      <c r="F9" s="195"/>
      <c r="G9" s="195"/>
      <c r="H9" s="195"/>
      <c r="I9" s="198"/>
      <c r="J9"/>
    </row>
    <row r="10" ht="14.25" customHeight="1" spans="1:10">
      <c r="A10" s="194"/>
      <c r="B10" s="194"/>
      <c r="C10" s="194"/>
      <c r="D10" s="194"/>
      <c r="E10" s="194"/>
      <c r="F10" s="194"/>
      <c r="G10" s="194"/>
      <c r="H10" s="194"/>
      <c r="I10" s="194"/>
      <c r="J10"/>
    </row>
    <row r="11" ht="14.25" customHeight="1" spans="1:10">
      <c r="A11" s="194"/>
      <c r="B11" s="194"/>
      <c r="C11" s="194"/>
      <c r="D11" s="194"/>
      <c r="E11" s="194"/>
      <c r="F11" s="194"/>
      <c r="G11" s="194"/>
      <c r="H11" s="194"/>
      <c r="I11" s="194"/>
      <c r="J11"/>
    </row>
    <row r="12" ht="14.25" customHeight="1" spans="1:10">
      <c r="A12" s="194"/>
      <c r="B12" s="194"/>
      <c r="C12" s="194"/>
      <c r="D12" s="194"/>
      <c r="E12" s="194"/>
      <c r="F12" s="194"/>
      <c r="G12" s="194"/>
      <c r="H12" s="194"/>
      <c r="I12" s="194"/>
      <c r="J12"/>
    </row>
    <row r="13" ht="14.25" customHeight="1" spans="1:10">
      <c r="A13" s="194"/>
      <c r="B13" s="194"/>
      <c r="C13" s="194"/>
      <c r="D13" s="194"/>
      <c r="E13" s="194"/>
      <c r="F13" s="194"/>
      <c r="G13" s="194"/>
      <c r="H13" s="194"/>
      <c r="I13" s="194"/>
      <c r="J13"/>
    </row>
    <row r="14" ht="14.25" customHeight="1" spans="1:10">
      <c r="A14" s="194"/>
      <c r="B14" s="194"/>
      <c r="C14" s="194"/>
      <c r="D14" s="194"/>
      <c r="E14" s="194"/>
      <c r="F14" s="194"/>
      <c r="G14" s="194"/>
      <c r="H14" s="194"/>
      <c r="I14" s="194"/>
      <c r="J14"/>
    </row>
    <row r="15" ht="14.25" customHeight="1" spans="1:10">
      <c r="A15" s="194"/>
      <c r="B15" s="194"/>
      <c r="C15" s="194"/>
      <c r="D15" s="194"/>
      <c r="E15" s="194"/>
      <c r="F15" s="194"/>
      <c r="G15" s="194"/>
      <c r="H15" s="194"/>
      <c r="I15" s="194"/>
      <c r="J15"/>
    </row>
    <row r="16" ht="14.25" customHeight="1" spans="1:10">
      <c r="A16" s="194"/>
      <c r="B16" s="194"/>
      <c r="C16" s="194"/>
      <c r="D16" s="194"/>
      <c r="E16" s="194"/>
      <c r="F16" s="194"/>
      <c r="G16" s="194"/>
      <c r="H16" s="194"/>
      <c r="I16" s="194"/>
      <c r="J16"/>
    </row>
    <row r="17" ht="14.25" customHeight="1" spans="1:10">
      <c r="A17" s="194"/>
      <c r="B17" s="194"/>
      <c r="C17" s="194"/>
      <c r="D17" s="194"/>
      <c r="E17" s="194"/>
      <c r="F17" s="194"/>
      <c r="G17" s="194"/>
      <c r="H17" s="194"/>
      <c r="I17" s="194"/>
      <c r="J17"/>
    </row>
    <row r="18" ht="14.25" customHeight="1" spans="1:10">
      <c r="A18" s="194"/>
      <c r="B18" s="194"/>
      <c r="C18" s="194"/>
      <c r="D18" s="194"/>
      <c r="E18" s="194"/>
      <c r="F18" s="194"/>
      <c r="G18" s="194"/>
      <c r="H18" s="194"/>
      <c r="I18" s="194"/>
      <c r="J18"/>
    </row>
    <row r="19" ht="14.25" customHeight="1" spans="1:10">
      <c r="A19" s="196" t="s">
        <v>2</v>
      </c>
      <c r="B19" s="196"/>
      <c r="C19" s="196"/>
      <c r="D19" s="196"/>
      <c r="E19" s="196"/>
      <c r="F19" s="196"/>
      <c r="G19" s="196"/>
      <c r="H19" s="196"/>
      <c r="I19" s="194"/>
      <c r="J19"/>
    </row>
    <row r="20" ht="14.25" customHeight="1" spans="1:10">
      <c r="A20" s="194"/>
      <c r="B20" s="194"/>
      <c r="C20" s="194"/>
      <c r="D20" s="194"/>
      <c r="E20" s="194"/>
      <c r="F20" s="194"/>
      <c r="G20" s="194"/>
      <c r="H20" s="194"/>
      <c r="I20" s="194"/>
      <c r="J20"/>
    </row>
    <row r="21" ht="14.25" customHeight="1" spans="1:10">
      <c r="A21" s="194"/>
      <c r="B21" s="194"/>
      <c r="C21" s="194"/>
      <c r="D21" s="194"/>
      <c r="E21" s="194"/>
      <c r="F21" s="194"/>
      <c r="G21" s="194"/>
      <c r="H21"/>
      <c r="I21" s="194"/>
      <c r="J21"/>
    </row>
    <row r="22" ht="14.25" customHeight="1" spans="1:10">
      <c r="A22" s="194"/>
      <c r="B22" s="194" t="s">
        <v>3</v>
      </c>
      <c r="C22"/>
      <c r="D22"/>
      <c r="E22" s="194" t="s">
        <v>4</v>
      </c>
      <c r="F22" s="45" t="s">
        <v>5</v>
      </c>
      <c r="G22" s="194" t="s">
        <v>6</v>
      </c>
      <c r="H22" s="45" t="s">
        <v>7</v>
      </c>
      <c r="I22" s="194"/>
      <c r="J22"/>
    </row>
    <row r="23" ht="15.75" customHeight="1" spans="1:10">
      <c r="A23"/>
      <c r="B23" s="197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9</v>
      </c>
      <c r="C2" s="36"/>
      <c r="D2"/>
    </row>
    <row r="3" ht="24.75" customHeight="1" spans="1:4">
      <c r="A3"/>
      <c r="B3" s="182"/>
      <c r="C3"/>
      <c r="D3"/>
    </row>
    <row r="4" ht="24.75" customHeight="1" spans="1:4">
      <c r="A4"/>
      <c r="B4" s="183" t="s">
        <v>10</v>
      </c>
      <c r="C4" s="184" t="s">
        <v>11</v>
      </c>
      <c r="D4"/>
    </row>
    <row r="5" ht="24.75" customHeight="1" spans="1:4">
      <c r="A5"/>
      <c r="B5" s="185" t="s">
        <v>12</v>
      </c>
      <c r="C5" s="186"/>
      <c r="D5"/>
    </row>
    <row r="6" ht="24.75" customHeight="1" spans="1:4">
      <c r="A6"/>
      <c r="B6" s="185" t="s">
        <v>13</v>
      </c>
      <c r="C6" s="186" t="s">
        <v>14</v>
      </c>
      <c r="D6"/>
    </row>
    <row r="7" ht="24.75" customHeight="1" spans="1:4">
      <c r="A7"/>
      <c r="B7" s="185" t="s">
        <v>15</v>
      </c>
      <c r="C7" s="186" t="s">
        <v>16</v>
      </c>
      <c r="D7"/>
    </row>
    <row r="8" ht="24.75" customHeight="1" spans="1:4">
      <c r="A8"/>
      <c r="B8" s="185" t="s">
        <v>17</v>
      </c>
      <c r="C8" s="186"/>
      <c r="D8"/>
    </row>
    <row r="9" ht="24.75" customHeight="1" spans="1:4">
      <c r="A9"/>
      <c r="B9" s="185" t="s">
        <v>18</v>
      </c>
      <c r="C9" s="186" t="s">
        <v>19</v>
      </c>
      <c r="D9"/>
    </row>
    <row r="10" ht="24.75" customHeight="1" spans="1:4">
      <c r="A10"/>
      <c r="B10" s="185" t="s">
        <v>20</v>
      </c>
      <c r="C10" s="186" t="s">
        <v>21</v>
      </c>
      <c r="D10"/>
    </row>
    <row r="11" ht="24.75" customHeight="1" spans="1:4">
      <c r="A11"/>
      <c r="B11" s="187" t="s">
        <v>22</v>
      </c>
      <c r="C11" s="186" t="s">
        <v>23</v>
      </c>
      <c r="D11"/>
    </row>
    <row r="12" ht="24.75" customHeight="1" spans="1:4">
      <c r="A12"/>
      <c r="B12" s="188" t="s">
        <v>24</v>
      </c>
      <c r="C12" s="189" t="s">
        <v>25</v>
      </c>
      <c r="D12"/>
    </row>
    <row r="13" ht="24.75" customHeight="1" spans="1:4">
      <c r="A13"/>
      <c r="B13" s="188" t="s">
        <v>26</v>
      </c>
      <c r="C13" s="190"/>
      <c r="D13"/>
    </row>
    <row r="14" ht="24.75" customHeight="1" spans="1:4">
      <c r="A14"/>
      <c r="B14" s="191" t="s">
        <v>27</v>
      </c>
      <c r="C14" s="190"/>
      <c r="D14"/>
    </row>
    <row r="15" ht="24.75" customHeight="1" spans="1:4">
      <c r="A15"/>
      <c r="B15" s="192" t="s">
        <v>28</v>
      </c>
      <c r="C15" s="190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workbookViewId="0">
      <selection activeCell="E11" sqref="E11"/>
    </sheetView>
  </sheetViews>
  <sheetFormatPr defaultColWidth="9.14285714285714" defaultRowHeight="12.75" customHeight="1" outlineLevelCol="4"/>
  <cols>
    <col min="1" max="1" width="29.7142857142857" style="145" customWidth="1"/>
    <col min="2" max="2" width="17.5714285714286" style="145" customWidth="1"/>
    <col min="3" max="3" width="28.5714285714286" style="145" customWidth="1"/>
    <col min="4" max="4" width="15.5714285714286" style="145" customWidth="1"/>
    <col min="5" max="5" width="31.2857142857143" style="145" customWidth="1"/>
    <col min="6" max="16384" width="9.14285714285714" style="146"/>
  </cols>
  <sheetData>
    <row r="1" ht="24.75" customHeight="1" spans="1:1">
      <c r="A1" s="147" t="s">
        <v>29</v>
      </c>
    </row>
    <row r="2" ht="24.75" customHeight="1" spans="1:4">
      <c r="A2" s="148" t="s">
        <v>30</v>
      </c>
      <c r="B2" s="148"/>
      <c r="C2" s="148"/>
      <c r="D2" s="148"/>
    </row>
    <row r="3" ht="24.75" customHeight="1" spans="1:4">
      <c r="A3" s="149"/>
      <c r="B3" s="150"/>
      <c r="C3" s="151"/>
      <c r="D3" s="152" t="s">
        <v>31</v>
      </c>
    </row>
    <row r="4" ht="24.75" customHeight="1" spans="1:4">
      <c r="A4" s="153" t="s">
        <v>32</v>
      </c>
      <c r="B4" s="154"/>
      <c r="C4" s="154" t="s">
        <v>33</v>
      </c>
      <c r="D4" s="155"/>
    </row>
    <row r="5" ht="24.75" customHeight="1" spans="1:4">
      <c r="A5" s="153" t="s">
        <v>34</v>
      </c>
      <c r="B5" s="154" t="s">
        <v>35</v>
      </c>
      <c r="C5" s="154" t="s">
        <v>34</v>
      </c>
      <c r="D5" s="155" t="s">
        <v>35</v>
      </c>
    </row>
    <row r="6" s="144" customFormat="1" ht="24.75" customHeight="1" spans="1:5">
      <c r="A6" s="156" t="s">
        <v>36</v>
      </c>
      <c r="B6" s="157">
        <v>824.49</v>
      </c>
      <c r="C6" s="158" t="s">
        <v>37</v>
      </c>
      <c r="D6" s="159">
        <v>655.7</v>
      </c>
      <c r="E6" s="160"/>
    </row>
    <row r="7" s="144" customFormat="1" ht="24.75" customHeight="1" spans="1:5">
      <c r="A7" s="156" t="s">
        <v>38</v>
      </c>
      <c r="B7" s="161">
        <v>0</v>
      </c>
      <c r="C7" s="158" t="s">
        <v>39</v>
      </c>
      <c r="D7" s="159">
        <v>0</v>
      </c>
      <c r="E7" s="160"/>
    </row>
    <row r="8" s="144" customFormat="1" ht="24.75" customHeight="1" spans="1:5">
      <c r="A8" s="162" t="s">
        <v>40</v>
      </c>
      <c r="B8" s="161">
        <v>0</v>
      </c>
      <c r="C8" s="158" t="s">
        <v>41</v>
      </c>
      <c r="D8" s="159">
        <v>0</v>
      </c>
      <c r="E8" s="160"/>
    </row>
    <row r="9" s="144" customFormat="1" ht="24.75" customHeight="1" spans="1:5">
      <c r="A9" s="156" t="s">
        <v>42</v>
      </c>
      <c r="B9" s="161">
        <v>0</v>
      </c>
      <c r="C9" s="158" t="s">
        <v>43</v>
      </c>
      <c r="D9" s="159">
        <v>0</v>
      </c>
      <c r="E9" s="160"/>
    </row>
    <row r="10" s="144" customFormat="1" ht="24.75" customHeight="1" spans="1:5">
      <c r="A10" s="156" t="s">
        <v>44</v>
      </c>
      <c r="B10" s="161">
        <v>0</v>
      </c>
      <c r="C10" s="158" t="s">
        <v>45</v>
      </c>
      <c r="D10" s="159">
        <v>0</v>
      </c>
      <c r="E10" s="160"/>
    </row>
    <row r="11" s="144" customFormat="1" ht="24.75" customHeight="1" spans="1:5">
      <c r="A11" s="162" t="s">
        <v>46</v>
      </c>
      <c r="B11" s="161">
        <v>0</v>
      </c>
      <c r="C11" s="158" t="s">
        <v>47</v>
      </c>
      <c r="D11" s="163">
        <v>0</v>
      </c>
      <c r="E11" s="160"/>
    </row>
    <row r="12" s="144" customFormat="1" ht="24.75" customHeight="1" spans="1:5">
      <c r="A12" s="162" t="s">
        <v>48</v>
      </c>
      <c r="B12" s="161">
        <v>0</v>
      </c>
      <c r="C12" s="158" t="s">
        <v>49</v>
      </c>
      <c r="D12" s="164">
        <v>0</v>
      </c>
      <c r="E12" s="160"/>
    </row>
    <row r="13" s="144" customFormat="1" ht="24.75" customHeight="1" spans="1:5">
      <c r="A13" s="156" t="s">
        <v>50</v>
      </c>
      <c r="B13" s="161">
        <v>0</v>
      </c>
      <c r="C13" s="158" t="s">
        <v>51</v>
      </c>
      <c r="D13" s="165">
        <v>99.39</v>
      </c>
      <c r="E13" s="160"/>
    </row>
    <row r="14" s="144" customFormat="1" ht="24.75" customHeight="1" spans="1:5">
      <c r="A14" s="156" t="s">
        <v>52</v>
      </c>
      <c r="B14" s="161">
        <v>0</v>
      </c>
      <c r="C14" s="158" t="s">
        <v>53</v>
      </c>
      <c r="D14" s="165">
        <v>0</v>
      </c>
      <c r="E14" s="160"/>
    </row>
    <row r="15" s="144" customFormat="1" ht="24.75" customHeight="1" spans="1:5">
      <c r="A15" s="162"/>
      <c r="B15" s="158"/>
      <c r="C15" s="158" t="s">
        <v>54</v>
      </c>
      <c r="D15" s="165">
        <v>37.53</v>
      </c>
      <c r="E15" s="160"/>
    </row>
    <row r="16" s="144" customFormat="1" ht="24.75" customHeight="1" spans="1:5">
      <c r="A16" s="162"/>
      <c r="B16" s="158"/>
      <c r="C16" s="158" t="s">
        <v>55</v>
      </c>
      <c r="D16" s="165">
        <v>0</v>
      </c>
      <c r="E16" s="160"/>
    </row>
    <row r="17" s="144" customFormat="1" ht="24.75" customHeight="1" spans="1:5">
      <c r="A17" s="156"/>
      <c r="B17" s="158"/>
      <c r="C17" s="158" t="s">
        <v>56</v>
      </c>
      <c r="D17" s="165">
        <v>0</v>
      </c>
      <c r="E17" s="160"/>
    </row>
    <row r="18" s="144" customFormat="1" ht="24.75" customHeight="1" spans="1:5">
      <c r="A18" s="156"/>
      <c r="B18" s="158"/>
      <c r="C18" s="158" t="s">
        <v>57</v>
      </c>
      <c r="D18" s="165">
        <v>0</v>
      </c>
      <c r="E18" s="160"/>
    </row>
    <row r="19" s="144" customFormat="1" ht="24.75" customHeight="1" spans="1:5">
      <c r="A19" s="156"/>
      <c r="B19" s="158"/>
      <c r="C19" s="158" t="s">
        <v>58</v>
      </c>
      <c r="D19" s="165">
        <v>0</v>
      </c>
      <c r="E19" s="160"/>
    </row>
    <row r="20" s="144" customFormat="1" ht="24.75" customHeight="1" spans="1:5">
      <c r="A20" s="156"/>
      <c r="B20" s="158"/>
      <c r="C20" s="158" t="s">
        <v>59</v>
      </c>
      <c r="D20" s="165">
        <v>0</v>
      </c>
      <c r="E20" s="160"/>
    </row>
    <row r="21" s="144" customFormat="1" ht="24.75" customHeight="1" spans="1:5">
      <c r="A21" s="156"/>
      <c r="B21" s="158"/>
      <c r="C21" s="158" t="s">
        <v>60</v>
      </c>
      <c r="D21" s="165">
        <v>0</v>
      </c>
      <c r="E21" s="160"/>
    </row>
    <row r="22" s="144" customFormat="1" ht="24.75" customHeight="1" spans="1:5">
      <c r="A22" s="156"/>
      <c r="B22" s="158"/>
      <c r="C22" s="158" t="s">
        <v>61</v>
      </c>
      <c r="D22" s="165">
        <v>0</v>
      </c>
      <c r="E22" s="160"/>
    </row>
    <row r="23" s="144" customFormat="1" ht="24.75" customHeight="1" spans="1:5">
      <c r="A23" s="156"/>
      <c r="B23" s="158"/>
      <c r="C23" s="158" t="s">
        <v>62</v>
      </c>
      <c r="D23" s="165">
        <v>0</v>
      </c>
      <c r="E23" s="160"/>
    </row>
    <row r="24" s="144" customFormat="1" ht="24.75" customHeight="1" spans="1:5">
      <c r="A24" s="156"/>
      <c r="B24" s="158"/>
      <c r="C24" s="158" t="s">
        <v>63</v>
      </c>
      <c r="D24" s="165">
        <v>0</v>
      </c>
      <c r="E24" s="160"/>
    </row>
    <row r="25" s="144" customFormat="1" ht="24.75" customHeight="1" spans="1:5">
      <c r="A25" s="156"/>
      <c r="B25" s="158"/>
      <c r="C25" s="158" t="s">
        <v>64</v>
      </c>
      <c r="D25" s="165">
        <v>51.87</v>
      </c>
      <c r="E25" s="160"/>
    </row>
    <row r="26" s="144" customFormat="1" ht="24.75" customHeight="1" spans="1:5">
      <c r="A26" s="156"/>
      <c r="B26" s="158"/>
      <c r="C26" s="158" t="s">
        <v>65</v>
      </c>
      <c r="D26" s="165">
        <v>0</v>
      </c>
      <c r="E26" s="160"/>
    </row>
    <row r="27" s="144" customFormat="1" ht="24.75" customHeight="1" spans="1:5">
      <c r="A27" s="156"/>
      <c r="B27" s="158"/>
      <c r="C27" s="158" t="s">
        <v>66</v>
      </c>
      <c r="D27" s="165"/>
      <c r="E27" s="160"/>
    </row>
    <row r="28" s="144" customFormat="1" ht="24.75" customHeight="1" spans="1:5">
      <c r="A28" s="156"/>
      <c r="B28" s="158"/>
      <c r="C28" s="158" t="s">
        <v>67</v>
      </c>
      <c r="D28" s="165">
        <v>0</v>
      </c>
      <c r="E28" s="160"/>
    </row>
    <row r="29" s="144" customFormat="1" ht="24.75" customHeight="1" spans="1:5">
      <c r="A29" s="156"/>
      <c r="B29" s="158"/>
      <c r="C29" s="158" t="s">
        <v>68</v>
      </c>
      <c r="D29" s="165">
        <v>0</v>
      </c>
      <c r="E29" s="160"/>
    </row>
    <row r="30" s="144" customFormat="1" ht="24.75" customHeight="1" spans="1:5">
      <c r="A30" s="156"/>
      <c r="B30" s="158"/>
      <c r="C30" s="158" t="s">
        <v>69</v>
      </c>
      <c r="D30" s="165">
        <v>0</v>
      </c>
      <c r="E30" s="160"/>
    </row>
    <row r="31" s="144" customFormat="1" ht="24.75" customHeight="1" spans="1:5">
      <c r="A31" s="156"/>
      <c r="B31" s="158"/>
      <c r="C31" s="158" t="s">
        <v>70</v>
      </c>
      <c r="D31" s="165">
        <v>0</v>
      </c>
      <c r="E31" s="160"/>
    </row>
    <row r="32" s="144" customFormat="1" ht="24.75" customHeight="1" spans="1:5">
      <c r="A32" s="156"/>
      <c r="B32" s="158"/>
      <c r="C32" s="158" t="s">
        <v>71</v>
      </c>
      <c r="D32" s="165">
        <v>0</v>
      </c>
      <c r="E32" s="160"/>
    </row>
    <row r="33" s="144" customFormat="1" ht="24.75" customHeight="1" spans="1:5">
      <c r="A33" s="156"/>
      <c r="B33" s="158"/>
      <c r="C33" s="158" t="s">
        <v>72</v>
      </c>
      <c r="D33" s="165">
        <v>0</v>
      </c>
      <c r="E33" s="160"/>
    </row>
    <row r="34" s="144" customFormat="1" ht="24.75" customHeight="1" spans="1:5">
      <c r="A34" s="156"/>
      <c r="B34" s="158"/>
      <c r="C34" s="158" t="s">
        <v>73</v>
      </c>
      <c r="D34" s="165">
        <v>0</v>
      </c>
      <c r="E34" s="160"/>
    </row>
    <row r="35" ht="24.75" customHeight="1" spans="1:4">
      <c r="A35" s="166"/>
      <c r="B35" s="167"/>
      <c r="C35" s="167"/>
      <c r="D35" s="168"/>
    </row>
    <row r="36" ht="24.75" customHeight="1" spans="1:4">
      <c r="A36" s="166"/>
      <c r="B36" s="167"/>
      <c r="C36" s="167"/>
      <c r="D36" s="168"/>
    </row>
    <row r="37" s="144" customFormat="1" ht="24.75" customHeight="1" spans="1:5">
      <c r="A37" s="169" t="s">
        <v>74</v>
      </c>
      <c r="B37" s="161">
        <f>SUM(B6:B14)</f>
        <v>824.49</v>
      </c>
      <c r="C37" s="170" t="s">
        <v>75</v>
      </c>
      <c r="D37" s="163">
        <f>SUM(D6:D34)</f>
        <v>844.49</v>
      </c>
      <c r="E37" s="160"/>
    </row>
    <row r="38" ht="24.75" customHeight="1" spans="1:4">
      <c r="A38" s="171"/>
      <c r="B38" s="167"/>
      <c r="C38" s="172"/>
      <c r="D38" s="168"/>
    </row>
    <row r="39" ht="24.75" customHeight="1" spans="1:4">
      <c r="A39" s="171"/>
      <c r="B39" s="167"/>
      <c r="C39" s="172"/>
      <c r="D39" s="168"/>
    </row>
    <row r="40" s="144" customFormat="1" ht="24.75" customHeight="1" spans="1:5">
      <c r="A40" s="156" t="s">
        <v>76</v>
      </c>
      <c r="B40" s="173">
        <v>20</v>
      </c>
      <c r="C40" s="158" t="s">
        <v>77</v>
      </c>
      <c r="D40" s="163">
        <v>0</v>
      </c>
      <c r="E40" s="160"/>
    </row>
    <row r="41" s="144" customFormat="1" ht="24.75" customHeight="1" spans="1:5">
      <c r="A41" s="156" t="s">
        <v>78</v>
      </c>
      <c r="B41" s="174">
        <v>0</v>
      </c>
      <c r="C41" s="158"/>
      <c r="D41" s="175"/>
      <c r="E41" s="160"/>
    </row>
    <row r="42" ht="24.75" customHeight="1" spans="1:4">
      <c r="A42" s="146"/>
      <c r="B42" s="176"/>
      <c r="C42" s="177"/>
      <c r="D42" s="168"/>
    </row>
    <row r="43" ht="24.75" customHeight="1" spans="1:4">
      <c r="A43" s="178"/>
      <c r="B43" s="176"/>
      <c r="C43" s="177"/>
      <c r="D43" s="168"/>
    </row>
    <row r="44" s="144" customFormat="1" ht="24.75" customHeight="1" spans="1:5">
      <c r="A44" s="169" t="s">
        <v>79</v>
      </c>
      <c r="B44" s="179">
        <f>B41+B40+B37</f>
        <v>844.49</v>
      </c>
      <c r="C44" s="180" t="s">
        <v>80</v>
      </c>
      <c r="D44" s="181">
        <f>D40+D37</f>
        <v>844.49</v>
      </c>
      <c r="E44" s="160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topLeftCell="A21" workbookViewId="0">
      <selection activeCell="B11" sqref="B11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29</v>
      </c>
    </row>
    <row r="2" ht="24.75" customHeight="1" spans="1:2">
      <c r="A2" s="36" t="s">
        <v>81</v>
      </c>
      <c r="B2" s="36"/>
    </row>
    <row r="3" ht="24.75" customHeight="1" spans="1:2">
      <c r="A3" s="138"/>
      <c r="B3" s="139"/>
    </row>
    <row r="4" ht="24" customHeight="1" spans="1:2">
      <c r="A4" s="140" t="s">
        <v>34</v>
      </c>
      <c r="B4" s="141" t="s">
        <v>35</v>
      </c>
    </row>
    <row r="5" s="33" customFormat="1" ht="24.75" customHeight="1" spans="1:3">
      <c r="A5" s="142" t="s">
        <v>36</v>
      </c>
      <c r="B5" s="143">
        <f>B6</f>
        <v>824.49</v>
      </c>
      <c r="C5" s="44"/>
    </row>
    <row r="6" ht="24.75" customHeight="1" spans="1:2">
      <c r="A6" s="142" t="s">
        <v>82</v>
      </c>
      <c r="B6" s="143">
        <v>824.49</v>
      </c>
    </row>
    <row r="7" ht="24.75" customHeight="1" spans="1:2">
      <c r="A7" s="142" t="s">
        <v>83</v>
      </c>
      <c r="B7" s="143"/>
    </row>
    <row r="8" ht="24.75" customHeight="1" spans="1:2">
      <c r="A8" s="142" t="s">
        <v>84</v>
      </c>
      <c r="B8" s="143"/>
    </row>
    <row r="9" ht="24.75" customHeight="1" spans="1:2">
      <c r="A9" s="142" t="s">
        <v>85</v>
      </c>
      <c r="B9" s="143"/>
    </row>
    <row r="10" ht="24.75" customHeight="1" spans="1:2">
      <c r="A10" s="142" t="s">
        <v>86</v>
      </c>
      <c r="B10" s="143"/>
    </row>
    <row r="11" ht="24.75" customHeight="1" spans="1:2">
      <c r="A11" s="142" t="s">
        <v>87</v>
      </c>
      <c r="B11" s="143"/>
    </row>
    <row r="12" ht="24.75" customHeight="1" spans="1:2">
      <c r="A12" s="142" t="s">
        <v>38</v>
      </c>
      <c r="B12" s="143">
        <v>0</v>
      </c>
    </row>
    <row r="13" ht="24.75" customHeight="1" spans="1:2">
      <c r="A13" s="142" t="s">
        <v>40</v>
      </c>
      <c r="B13" s="143">
        <v>0</v>
      </c>
    </row>
    <row r="14" ht="24.75" customHeight="1" spans="1:2">
      <c r="A14" s="142" t="s">
        <v>42</v>
      </c>
      <c r="B14" s="143">
        <v>0</v>
      </c>
    </row>
    <row r="15" ht="24.75" customHeight="1" spans="1:2">
      <c r="A15" s="142" t="s">
        <v>44</v>
      </c>
      <c r="B15" s="143">
        <v>0</v>
      </c>
    </row>
    <row r="16" ht="24.75" customHeight="1" spans="1:2">
      <c r="A16" s="142" t="s">
        <v>46</v>
      </c>
      <c r="B16" s="143">
        <v>0</v>
      </c>
    </row>
    <row r="17" ht="24.75" customHeight="1" spans="1:2">
      <c r="A17" s="142" t="s">
        <v>48</v>
      </c>
      <c r="B17" s="143">
        <v>0</v>
      </c>
    </row>
    <row r="18" ht="24.75" customHeight="1" spans="1:2">
      <c r="A18" s="142" t="s">
        <v>50</v>
      </c>
      <c r="B18" s="143">
        <v>0</v>
      </c>
    </row>
    <row r="19" ht="24.75" customHeight="1" spans="1:2">
      <c r="A19" s="142" t="s">
        <v>52</v>
      </c>
      <c r="B19" s="143">
        <v>0</v>
      </c>
    </row>
    <row r="20" ht="24.75" customHeight="1" spans="1:2">
      <c r="A20" s="142" t="s">
        <v>88</v>
      </c>
      <c r="B20" s="143">
        <f>SUM(B5,B12:B19)</f>
        <v>824.49</v>
      </c>
    </row>
    <row r="21" ht="24.75" customHeight="1" spans="1:2">
      <c r="A21" s="142" t="s">
        <v>89</v>
      </c>
      <c r="B21" s="143">
        <v>0</v>
      </c>
    </row>
    <row r="22" ht="24.75" customHeight="1" spans="1:2">
      <c r="A22" s="142" t="s">
        <v>89</v>
      </c>
      <c r="B22" s="143">
        <v>0</v>
      </c>
    </row>
    <row r="23" ht="24.75" customHeight="1" spans="1:2">
      <c r="A23" s="142" t="s">
        <v>89</v>
      </c>
      <c r="B23" s="143">
        <v>0</v>
      </c>
    </row>
    <row r="24" ht="24.75" customHeight="1" spans="1:2">
      <c r="A24" s="142" t="s">
        <v>89</v>
      </c>
      <c r="B24" s="143">
        <v>0</v>
      </c>
    </row>
    <row r="25" ht="24.75" customHeight="1" spans="1:2">
      <c r="A25" s="142" t="s">
        <v>89</v>
      </c>
      <c r="B25" s="143">
        <v>0</v>
      </c>
    </row>
    <row r="26" ht="24.75" customHeight="1" spans="1:2">
      <c r="A26" s="142" t="s">
        <v>76</v>
      </c>
      <c r="B26" s="143">
        <f>SUM(B27,B31,B32)</f>
        <v>20</v>
      </c>
    </row>
    <row r="27" ht="24.75" customHeight="1" spans="1:2">
      <c r="A27" s="142" t="s">
        <v>90</v>
      </c>
      <c r="B27" s="143">
        <f>SUM(B28:B30)</f>
        <v>20</v>
      </c>
    </row>
    <row r="28" ht="24.75" customHeight="1" spans="1:2">
      <c r="A28" s="142" t="s">
        <v>91</v>
      </c>
      <c r="B28" s="143">
        <v>20</v>
      </c>
    </row>
    <row r="29" ht="24.75" customHeight="1" spans="1:2">
      <c r="A29" s="142" t="s">
        <v>92</v>
      </c>
      <c r="B29" s="143">
        <v>0</v>
      </c>
    </row>
    <row r="30" ht="24.75" customHeight="1" spans="1:2">
      <c r="A30" s="142" t="s">
        <v>93</v>
      </c>
      <c r="B30" s="143">
        <v>0</v>
      </c>
    </row>
    <row r="31" ht="24.75" customHeight="1" spans="1:2">
      <c r="A31" s="142" t="s">
        <v>94</v>
      </c>
      <c r="B31" s="143">
        <v>0</v>
      </c>
    </row>
    <row r="32" ht="24.75" customHeight="1" spans="1:2">
      <c r="A32" s="142" t="s">
        <v>95</v>
      </c>
      <c r="B32" s="143">
        <v>0</v>
      </c>
    </row>
    <row r="33" ht="24.75" customHeight="1" spans="1:2">
      <c r="A33" s="142" t="s">
        <v>78</v>
      </c>
      <c r="B33" s="143">
        <f>SUM(B34,B38)</f>
        <v>0</v>
      </c>
    </row>
    <row r="34" ht="24.75" customHeight="1" spans="1:2">
      <c r="A34" s="142" t="s">
        <v>96</v>
      </c>
      <c r="B34" s="143">
        <f>SUM(B35:B37)</f>
        <v>0</v>
      </c>
    </row>
    <row r="35" ht="24.75" customHeight="1" spans="1:2">
      <c r="A35" s="142" t="s">
        <v>97</v>
      </c>
      <c r="B35" s="143">
        <v>0</v>
      </c>
    </row>
    <row r="36" ht="24.75" customHeight="1" spans="1:2">
      <c r="A36" s="142" t="s">
        <v>98</v>
      </c>
      <c r="B36" s="143">
        <v>0</v>
      </c>
    </row>
    <row r="37" ht="24.75" customHeight="1" spans="1:2">
      <c r="A37" s="142" t="s">
        <v>99</v>
      </c>
      <c r="B37" s="143">
        <v>0</v>
      </c>
    </row>
    <row r="38" ht="24.75" customHeight="1" spans="1:2">
      <c r="A38" s="142" t="s">
        <v>100</v>
      </c>
      <c r="B38" s="143">
        <v>0</v>
      </c>
    </row>
    <row r="39" ht="24.75" customHeight="1" spans="1:2">
      <c r="A39" s="142" t="s">
        <v>101</v>
      </c>
      <c r="B39" s="143">
        <f>SUM(B20,B26,B33)</f>
        <v>844.49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showGridLines="0" showZeros="0" workbookViewId="0">
      <selection activeCell="D13" sqref="D13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29</v>
      </c>
    </row>
    <row r="2" ht="24.75" customHeight="1" spans="1:5">
      <c r="A2" s="128" t="s">
        <v>102</v>
      </c>
      <c r="B2" s="128"/>
      <c r="C2" s="128"/>
      <c r="D2" s="128"/>
      <c r="E2" s="128"/>
    </row>
    <row r="3" ht="24.75" customHeight="1" spans="1:5">
      <c r="A3" s="118"/>
      <c r="B3" s="118"/>
      <c r="E3" s="37" t="s">
        <v>31</v>
      </c>
    </row>
    <row r="4" ht="24.75" customHeight="1" spans="1:5">
      <c r="A4" s="50" t="s">
        <v>103</v>
      </c>
      <c r="B4" s="50" t="s">
        <v>104</v>
      </c>
      <c r="C4" s="51" t="s">
        <v>105</v>
      </c>
      <c r="D4" s="52" t="s">
        <v>106</v>
      </c>
      <c r="E4" s="129" t="s">
        <v>107</v>
      </c>
    </row>
    <row r="5" ht="24.75" customHeight="1" spans="1:5">
      <c r="A5" s="50" t="s">
        <v>108</v>
      </c>
      <c r="B5" s="50">
        <v>1</v>
      </c>
      <c r="C5" s="51">
        <v>2</v>
      </c>
      <c r="D5" s="52">
        <v>3</v>
      </c>
      <c r="E5" s="130">
        <v>4</v>
      </c>
    </row>
    <row r="6" s="33" customFormat="1" ht="29.25" customHeight="1" spans="1:7">
      <c r="A6" s="131" t="s">
        <v>109</v>
      </c>
      <c r="B6" s="81">
        <f>C6+E6</f>
        <v>844.49</v>
      </c>
      <c r="C6" s="132">
        <f>C7+C10+C17+C20</f>
        <v>824.49</v>
      </c>
      <c r="D6" s="133"/>
      <c r="E6" s="134">
        <f>E7</f>
        <v>20</v>
      </c>
      <c r="F6" s="44"/>
      <c r="G6" s="44"/>
    </row>
    <row r="7" ht="29.25" customHeight="1" spans="1:5">
      <c r="A7" s="106" t="s">
        <v>110</v>
      </c>
      <c r="B7" s="81">
        <f>C7+E7</f>
        <v>655.7</v>
      </c>
      <c r="C7" s="81">
        <f>C8</f>
        <v>635.7</v>
      </c>
      <c r="D7" s="133"/>
      <c r="E7" s="134">
        <f>E8</f>
        <v>20</v>
      </c>
    </row>
    <row r="8" ht="29.25" customHeight="1" spans="1:5">
      <c r="A8" s="109" t="s">
        <v>111</v>
      </c>
      <c r="B8" s="81">
        <f>C8+E8</f>
        <v>655.7</v>
      </c>
      <c r="C8" s="81">
        <f>C9</f>
        <v>635.7</v>
      </c>
      <c r="D8" s="133"/>
      <c r="E8" s="134">
        <f>E9</f>
        <v>20</v>
      </c>
    </row>
    <row r="9" ht="29.25" customHeight="1" spans="1:5">
      <c r="A9" s="109" t="s">
        <v>112</v>
      </c>
      <c r="B9" s="81">
        <f>C9+E9</f>
        <v>655.7</v>
      </c>
      <c r="C9" s="81">
        <v>635.7</v>
      </c>
      <c r="D9" s="135"/>
      <c r="E9" s="136">
        <v>20</v>
      </c>
    </row>
    <row r="10" ht="29.25" customHeight="1" spans="1:5">
      <c r="A10" s="106" t="s">
        <v>113</v>
      </c>
      <c r="B10" s="81">
        <f>C10</f>
        <v>99.39</v>
      </c>
      <c r="C10" s="81">
        <f>C11+C13</f>
        <v>99.39</v>
      </c>
      <c r="D10" s="135"/>
      <c r="E10" s="136"/>
    </row>
    <row r="11" ht="29.25" customHeight="1" spans="1:5">
      <c r="A11" s="109" t="s">
        <v>114</v>
      </c>
      <c r="B11" s="81">
        <f>SUM(C11:E11)</f>
        <v>91.61</v>
      </c>
      <c r="C11" s="81">
        <f>C12</f>
        <v>91.61</v>
      </c>
      <c r="D11" s="135"/>
      <c r="E11" s="136"/>
    </row>
    <row r="12" ht="29.25" customHeight="1" spans="1:5">
      <c r="A12" s="97" t="s">
        <v>115</v>
      </c>
      <c r="B12" s="81">
        <f>C12</f>
        <v>91.61</v>
      </c>
      <c r="C12" s="81">
        <v>91.61</v>
      </c>
      <c r="D12" s="135"/>
      <c r="E12" s="136"/>
    </row>
    <row r="13" ht="29.25" customHeight="1" spans="1:5">
      <c r="A13" s="109" t="s">
        <v>116</v>
      </c>
      <c r="B13" s="81">
        <f>C13</f>
        <v>7.78</v>
      </c>
      <c r="C13" s="81">
        <f>C14+C15+C16</f>
        <v>7.78</v>
      </c>
      <c r="D13" s="135"/>
      <c r="E13" s="136"/>
    </row>
    <row r="14" ht="29.25" customHeight="1" spans="1:5">
      <c r="A14" s="109" t="s">
        <v>117</v>
      </c>
      <c r="B14" s="81">
        <f>C14</f>
        <v>2.5</v>
      </c>
      <c r="C14" s="81">
        <v>2.5</v>
      </c>
      <c r="D14" s="135"/>
      <c r="E14" s="136"/>
    </row>
    <row r="15" ht="29.25" customHeight="1" spans="1:5">
      <c r="A15" s="109" t="s">
        <v>118</v>
      </c>
      <c r="B15" s="81">
        <f>C15</f>
        <v>2.96</v>
      </c>
      <c r="C15" s="81">
        <v>2.96</v>
      </c>
      <c r="D15" s="135"/>
      <c r="E15" s="136"/>
    </row>
    <row r="16" ht="29.25" customHeight="1" spans="1:5">
      <c r="A16" s="109" t="s">
        <v>119</v>
      </c>
      <c r="B16" s="81">
        <f>C16</f>
        <v>2.32</v>
      </c>
      <c r="C16" s="81">
        <v>2.32</v>
      </c>
      <c r="D16" s="135"/>
      <c r="E16" s="136"/>
    </row>
    <row r="17" ht="29.25" customHeight="1" spans="1:5">
      <c r="A17" s="106" t="s">
        <v>120</v>
      </c>
      <c r="B17" s="81">
        <f>C17</f>
        <v>37.53</v>
      </c>
      <c r="C17" s="81">
        <f>C18</f>
        <v>37.53</v>
      </c>
      <c r="D17" s="133"/>
      <c r="E17" s="134"/>
    </row>
    <row r="18" ht="29.25" customHeight="1" spans="1:5">
      <c r="A18" s="109" t="s">
        <v>121</v>
      </c>
      <c r="B18" s="81">
        <f>C18</f>
        <v>37.53</v>
      </c>
      <c r="C18" s="81">
        <f>C19</f>
        <v>37.53</v>
      </c>
      <c r="D18" s="135"/>
      <c r="E18" s="136"/>
    </row>
    <row r="19" ht="29.25" customHeight="1" spans="1:5">
      <c r="A19" s="109" t="s">
        <v>122</v>
      </c>
      <c r="B19" s="81">
        <f>C19</f>
        <v>37.53</v>
      </c>
      <c r="C19" s="81">
        <v>37.53</v>
      </c>
      <c r="D19" s="133"/>
      <c r="E19" s="134"/>
    </row>
    <row r="20" ht="29.25" customHeight="1" spans="1:5">
      <c r="A20" s="106" t="s">
        <v>123</v>
      </c>
      <c r="B20" s="81">
        <f>C20</f>
        <v>51.87</v>
      </c>
      <c r="C20" s="81">
        <f>C21</f>
        <v>51.87</v>
      </c>
      <c r="D20" s="133"/>
      <c r="E20" s="134"/>
    </row>
    <row r="21" ht="29.25" customHeight="1" spans="1:5">
      <c r="A21" s="109" t="s">
        <v>124</v>
      </c>
      <c r="B21" s="81">
        <f>C21</f>
        <v>51.87</v>
      </c>
      <c r="C21" s="81">
        <f>C22</f>
        <v>51.87</v>
      </c>
      <c r="D21" s="135"/>
      <c r="E21" s="136"/>
    </row>
    <row r="22" ht="29.25" customHeight="1" spans="1:5">
      <c r="A22" s="109" t="s">
        <v>125</v>
      </c>
      <c r="B22" s="81">
        <f>C22</f>
        <v>51.87</v>
      </c>
      <c r="C22" s="81">
        <v>51.87</v>
      </c>
      <c r="D22" s="135"/>
      <c r="E22" s="136"/>
    </row>
    <row r="23" ht="29.25" customHeight="1" spans="1:5">
      <c r="A23" s="109"/>
      <c r="B23" s="81"/>
      <c r="C23" s="81"/>
      <c r="D23" s="135"/>
      <c r="E23" s="136"/>
    </row>
    <row r="24" ht="29.25" customHeight="1" spans="1:5">
      <c r="A24" s="137"/>
      <c r="B24" s="81">
        <f t="shared" ref="B24:B32" si="0">SUM(C24:E24)</f>
        <v>0</v>
      </c>
      <c r="C24" s="84"/>
      <c r="D24" s="135"/>
      <c r="E24" s="136"/>
    </row>
    <row r="25" ht="29.25" customHeight="1" spans="1:5">
      <c r="A25" s="131"/>
      <c r="B25" s="81">
        <f t="shared" si="0"/>
        <v>0</v>
      </c>
      <c r="C25" s="132"/>
      <c r="D25" s="133"/>
      <c r="E25" s="134"/>
    </row>
    <row r="26" ht="29.25" customHeight="1" spans="1:5">
      <c r="A26" s="131"/>
      <c r="B26" s="81">
        <f t="shared" si="0"/>
        <v>0</v>
      </c>
      <c r="C26" s="132"/>
      <c r="D26" s="133"/>
      <c r="E26" s="134"/>
    </row>
    <row r="27" ht="29.25" customHeight="1" spans="1:5">
      <c r="A27" s="137"/>
      <c r="B27" s="81">
        <f t="shared" si="0"/>
        <v>0</v>
      </c>
      <c r="C27" s="84"/>
      <c r="D27" s="135"/>
      <c r="E27" s="136"/>
    </row>
    <row r="28" ht="29.25" customHeight="1" spans="1:5">
      <c r="A28" s="137"/>
      <c r="B28" s="81">
        <f t="shared" si="0"/>
        <v>0</v>
      </c>
      <c r="C28" s="84"/>
      <c r="D28" s="135"/>
      <c r="E28" s="136"/>
    </row>
    <row r="29" ht="29.25" customHeight="1" spans="1:5">
      <c r="A29" s="137"/>
      <c r="B29" s="81">
        <f t="shared" si="0"/>
        <v>0</v>
      </c>
      <c r="C29" s="84"/>
      <c r="D29" s="135"/>
      <c r="E29" s="136"/>
    </row>
    <row r="30" ht="29.25" customHeight="1" spans="1:5">
      <c r="A30" s="131"/>
      <c r="B30" s="81">
        <f t="shared" si="0"/>
        <v>0</v>
      </c>
      <c r="C30" s="132"/>
      <c r="D30" s="133"/>
      <c r="E30" s="134"/>
    </row>
    <row r="31" ht="29.25" customHeight="1" spans="1:5">
      <c r="A31" s="131"/>
      <c r="B31" s="81">
        <f t="shared" si="0"/>
        <v>0</v>
      </c>
      <c r="C31" s="132"/>
      <c r="D31" s="133"/>
      <c r="E31" s="134"/>
    </row>
    <row r="32" ht="29.25" customHeight="1" spans="1:5">
      <c r="A32" s="137"/>
      <c r="B32" s="81">
        <f t="shared" si="0"/>
        <v>0</v>
      </c>
      <c r="C32" s="84"/>
      <c r="D32" s="135"/>
      <c r="E32" s="136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10" workbookViewId="0">
      <selection activeCell="F23" sqref="F23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112" t="s">
        <v>126</v>
      </c>
      <c r="B2" s="112"/>
      <c r="C2" s="112"/>
      <c r="D2" s="112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</row>
    <row r="3" ht="16.5" customHeight="1" spans="2:97">
      <c r="B3" s="114"/>
      <c r="C3" s="115"/>
      <c r="D3" s="37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</row>
    <row r="4" ht="16.5" customHeight="1" spans="1:97">
      <c r="A4" s="50" t="s">
        <v>127</v>
      </c>
      <c r="B4" s="52"/>
      <c r="C4" s="117" t="s">
        <v>128</v>
      </c>
      <c r="D4" s="11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34</v>
      </c>
      <c r="B5" s="51" t="s">
        <v>35</v>
      </c>
      <c r="C5" s="78" t="s">
        <v>34</v>
      </c>
      <c r="D5" s="118" t="s">
        <v>109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19" t="s">
        <v>129</v>
      </c>
      <c r="B6" s="120">
        <f>SUM(B7:B9)</f>
        <v>824.49</v>
      </c>
      <c r="C6" s="121" t="s">
        <v>130</v>
      </c>
      <c r="D6" s="122">
        <f>SUM(D7:D34)</f>
        <v>844.49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44"/>
    </row>
    <row r="7" s="33" customFormat="1" ht="16.5" customHeight="1" spans="1:98">
      <c r="A7" s="119" t="s">
        <v>131</v>
      </c>
      <c r="B7" s="120">
        <v>824.49</v>
      </c>
      <c r="C7" s="121" t="s">
        <v>132</v>
      </c>
      <c r="D7" s="122">
        <v>655.7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44"/>
    </row>
    <row r="8" s="33" customFormat="1" ht="16.5" customHeight="1" spans="1:98">
      <c r="A8" s="119" t="s">
        <v>133</v>
      </c>
      <c r="B8" s="120">
        <v>0</v>
      </c>
      <c r="C8" s="121" t="s">
        <v>134</v>
      </c>
      <c r="D8" s="122">
        <v>0</v>
      </c>
      <c r="E8" s="123">
        <v>0</v>
      </c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44"/>
    </row>
    <row r="9" s="33" customFormat="1" ht="16.5" customHeight="1" spans="1:98">
      <c r="A9" s="119" t="s">
        <v>135</v>
      </c>
      <c r="B9" s="120"/>
      <c r="C9" s="121" t="s">
        <v>136</v>
      </c>
      <c r="D9" s="122">
        <v>0</v>
      </c>
      <c r="E9" s="123">
        <v>0</v>
      </c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44"/>
    </row>
    <row r="10" s="33" customFormat="1" ht="16.5" customHeight="1" spans="1:98">
      <c r="A10" s="119"/>
      <c r="B10" s="124"/>
      <c r="C10" s="121" t="s">
        <v>137</v>
      </c>
      <c r="D10" s="122">
        <v>0</v>
      </c>
      <c r="E10" s="123">
        <v>0</v>
      </c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44"/>
    </row>
    <row r="11" s="33" customFormat="1" ht="16.5" customHeight="1" spans="1:98">
      <c r="A11" s="119"/>
      <c r="B11" s="124"/>
      <c r="C11" s="121" t="s">
        <v>138</v>
      </c>
      <c r="D11" s="122">
        <v>0</v>
      </c>
      <c r="E11" s="123">
        <v>0</v>
      </c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44"/>
    </row>
    <row r="12" s="33" customFormat="1" ht="16.5" customHeight="1" spans="1:98">
      <c r="A12" s="119"/>
      <c r="B12" s="124"/>
      <c r="C12" s="121" t="s">
        <v>139</v>
      </c>
      <c r="D12" s="122">
        <v>0</v>
      </c>
      <c r="E12" s="123">
        <v>0</v>
      </c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44"/>
    </row>
    <row r="13" s="33" customFormat="1" ht="16.5" customHeight="1" spans="1:98">
      <c r="A13" s="125"/>
      <c r="B13" s="120"/>
      <c r="C13" s="121" t="s">
        <v>140</v>
      </c>
      <c r="D13" s="122">
        <v>0</v>
      </c>
      <c r="E13" s="123">
        <v>0</v>
      </c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  <c r="CA13" s="123"/>
      <c r="CB13" s="123"/>
      <c r="CC13" s="123"/>
      <c r="CD13" s="123"/>
      <c r="CE13" s="123"/>
      <c r="CF13" s="123"/>
      <c r="CG13" s="123"/>
      <c r="CH13" s="123"/>
      <c r="CI13" s="123"/>
      <c r="CJ13" s="123"/>
      <c r="CK13" s="123"/>
      <c r="CL13" s="123"/>
      <c r="CM13" s="123"/>
      <c r="CN13" s="123"/>
      <c r="CO13" s="123"/>
      <c r="CP13" s="123"/>
      <c r="CQ13" s="123"/>
      <c r="CR13" s="123"/>
      <c r="CS13" s="123"/>
      <c r="CT13" s="44"/>
    </row>
    <row r="14" s="33" customFormat="1" ht="16.5" customHeight="1" spans="1:98">
      <c r="A14" s="125"/>
      <c r="B14" s="126"/>
      <c r="C14" s="121" t="s">
        <v>141</v>
      </c>
      <c r="D14" s="122">
        <v>99.39</v>
      </c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BX14" s="123"/>
      <c r="BY14" s="123"/>
      <c r="BZ14" s="123"/>
      <c r="CA14" s="123"/>
      <c r="CB14" s="123"/>
      <c r="CC14" s="123"/>
      <c r="CD14" s="123"/>
      <c r="CE14" s="123"/>
      <c r="CF14" s="123"/>
      <c r="CG14" s="123"/>
      <c r="CH14" s="123"/>
      <c r="CI14" s="123"/>
      <c r="CJ14" s="123"/>
      <c r="CK14" s="123"/>
      <c r="CL14" s="123"/>
      <c r="CM14" s="123"/>
      <c r="CN14" s="123"/>
      <c r="CO14" s="123"/>
      <c r="CP14" s="123"/>
      <c r="CQ14" s="123"/>
      <c r="CR14" s="123"/>
      <c r="CS14" s="123"/>
      <c r="CT14" s="44"/>
    </row>
    <row r="15" s="33" customFormat="1" ht="16.5" customHeight="1" spans="1:98">
      <c r="A15" s="125"/>
      <c r="B15" s="120"/>
      <c r="C15" s="121" t="s">
        <v>142</v>
      </c>
      <c r="D15" s="122">
        <v>0</v>
      </c>
      <c r="E15" s="123">
        <v>0</v>
      </c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  <c r="CT15" s="44"/>
    </row>
    <row r="16" s="33" customFormat="1" ht="16.5" customHeight="1" spans="1:98">
      <c r="A16" s="125"/>
      <c r="B16" s="120"/>
      <c r="C16" s="121" t="s">
        <v>143</v>
      </c>
      <c r="D16" s="122">
        <v>37.53</v>
      </c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123"/>
      <c r="CA16" s="123"/>
      <c r="CB16" s="123"/>
      <c r="CC16" s="123"/>
      <c r="CD16" s="123"/>
      <c r="CE16" s="123"/>
      <c r="CF16" s="123"/>
      <c r="CG16" s="123"/>
      <c r="CH16" s="123"/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3"/>
      <c r="CT16" s="44"/>
    </row>
    <row r="17" s="33" customFormat="1" ht="16.5" customHeight="1" spans="1:98">
      <c r="A17" s="125"/>
      <c r="B17" s="120"/>
      <c r="C17" s="121" t="s">
        <v>144</v>
      </c>
      <c r="D17" s="122">
        <v>0</v>
      </c>
      <c r="E17" s="123">
        <v>0</v>
      </c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3"/>
      <c r="BF17" s="123"/>
      <c r="BG17" s="123"/>
      <c r="BH17" s="123"/>
      <c r="BI17" s="123"/>
      <c r="BJ17" s="123"/>
      <c r="BK17" s="123"/>
      <c r="BL17" s="123"/>
      <c r="BM17" s="123"/>
      <c r="BN17" s="123"/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123"/>
      <c r="CR17" s="123"/>
      <c r="CS17" s="123"/>
      <c r="CT17" s="44"/>
    </row>
    <row r="18" s="33" customFormat="1" ht="16.5" customHeight="1" spans="1:98">
      <c r="A18" s="125"/>
      <c r="B18" s="120"/>
      <c r="C18" s="121" t="s">
        <v>145</v>
      </c>
      <c r="D18" s="122">
        <v>0</v>
      </c>
      <c r="E18" s="123">
        <v>0</v>
      </c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A18" s="123"/>
      <c r="CB18" s="123"/>
      <c r="CC18" s="123"/>
      <c r="CD18" s="123"/>
      <c r="CE18" s="123"/>
      <c r="CF18" s="123"/>
      <c r="CG18" s="123"/>
      <c r="CH18" s="123"/>
      <c r="CI18" s="123"/>
      <c r="CJ18" s="123"/>
      <c r="CK18" s="123"/>
      <c r="CL18" s="123"/>
      <c r="CM18" s="123"/>
      <c r="CN18" s="123"/>
      <c r="CO18" s="123"/>
      <c r="CP18" s="123"/>
      <c r="CQ18" s="123"/>
      <c r="CR18" s="123"/>
      <c r="CS18" s="123"/>
      <c r="CT18" s="44"/>
    </row>
    <row r="19" s="33" customFormat="1" ht="16.5" customHeight="1" spans="1:98">
      <c r="A19" s="125"/>
      <c r="B19" s="120"/>
      <c r="C19" s="121" t="s">
        <v>146</v>
      </c>
      <c r="D19" s="122">
        <v>0</v>
      </c>
      <c r="E19" s="123">
        <v>0</v>
      </c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123"/>
      <c r="CA19" s="123"/>
      <c r="CB19" s="123"/>
      <c r="CC19" s="123"/>
      <c r="CD19" s="123"/>
      <c r="CE19" s="123"/>
      <c r="CF19" s="123"/>
      <c r="CG19" s="123"/>
      <c r="CH19" s="123"/>
      <c r="CI19" s="123"/>
      <c r="CJ19" s="123"/>
      <c r="CK19" s="123"/>
      <c r="CL19" s="123"/>
      <c r="CM19" s="123"/>
      <c r="CN19" s="123"/>
      <c r="CO19" s="123"/>
      <c r="CP19" s="123"/>
      <c r="CQ19" s="123"/>
      <c r="CR19" s="123"/>
      <c r="CS19" s="123"/>
      <c r="CT19" s="44"/>
    </row>
    <row r="20" s="33" customFormat="1" ht="16.5" customHeight="1" spans="1:98">
      <c r="A20" s="125"/>
      <c r="B20" s="120"/>
      <c r="C20" s="121" t="s">
        <v>147</v>
      </c>
      <c r="D20" s="122">
        <v>0</v>
      </c>
      <c r="E20" s="123">
        <v>0</v>
      </c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3"/>
      <c r="CC20" s="123"/>
      <c r="CD20" s="123"/>
      <c r="CE20" s="123"/>
      <c r="CF20" s="123"/>
      <c r="CG20" s="123"/>
      <c r="CH20" s="123"/>
      <c r="CI20" s="123"/>
      <c r="CJ20" s="123"/>
      <c r="CK20" s="123"/>
      <c r="CL20" s="123"/>
      <c r="CM20" s="123"/>
      <c r="CN20" s="123"/>
      <c r="CO20" s="123"/>
      <c r="CP20" s="123"/>
      <c r="CQ20" s="123"/>
      <c r="CR20" s="123"/>
      <c r="CS20" s="123"/>
      <c r="CT20" s="44"/>
    </row>
    <row r="21" s="33" customFormat="1" ht="16.5" customHeight="1" spans="1:98">
      <c r="A21" s="125"/>
      <c r="B21" s="120"/>
      <c r="C21" s="121" t="s">
        <v>148</v>
      </c>
      <c r="D21" s="122">
        <v>0</v>
      </c>
      <c r="E21" s="123">
        <v>0</v>
      </c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  <c r="BP21" s="123"/>
      <c r="BQ21" s="123"/>
      <c r="BR21" s="123"/>
      <c r="BS21" s="123"/>
      <c r="BT21" s="123"/>
      <c r="BU21" s="123"/>
      <c r="BV21" s="123"/>
      <c r="BW21" s="123"/>
      <c r="BX21" s="123"/>
      <c r="BY21" s="123"/>
      <c r="BZ21" s="123"/>
      <c r="CA21" s="123"/>
      <c r="CB21" s="123"/>
      <c r="CC21" s="123"/>
      <c r="C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O21" s="123"/>
      <c r="CP21" s="123"/>
      <c r="CQ21" s="123"/>
      <c r="CR21" s="123"/>
      <c r="CS21" s="123"/>
      <c r="CT21" s="44"/>
    </row>
    <row r="22" s="33" customFormat="1" ht="16.5" customHeight="1" spans="1:98">
      <c r="A22" s="125"/>
      <c r="B22" s="120"/>
      <c r="C22" s="121" t="s">
        <v>149</v>
      </c>
      <c r="D22" s="122">
        <v>0</v>
      </c>
      <c r="E22" s="123">
        <v>0</v>
      </c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123"/>
      <c r="CA22" s="123"/>
      <c r="CB22" s="123"/>
      <c r="CC22" s="123"/>
      <c r="CD22" s="123"/>
      <c r="CE22" s="123"/>
      <c r="CF22" s="123"/>
      <c r="CG22" s="123"/>
      <c r="CH22" s="123"/>
      <c r="CI22" s="123"/>
      <c r="CJ22" s="123"/>
      <c r="CK22" s="123"/>
      <c r="CL22" s="123"/>
      <c r="CM22" s="123"/>
      <c r="CN22" s="123"/>
      <c r="CO22" s="123"/>
      <c r="CP22" s="123"/>
      <c r="CQ22" s="123"/>
      <c r="CR22" s="123"/>
      <c r="CS22" s="123"/>
      <c r="CT22" s="44"/>
    </row>
    <row r="23" s="33" customFormat="1" ht="16.5" customHeight="1" spans="1:98">
      <c r="A23" s="125"/>
      <c r="B23" s="120"/>
      <c r="C23" s="121" t="s">
        <v>150</v>
      </c>
      <c r="D23" s="122">
        <v>0</v>
      </c>
      <c r="E23" s="123">
        <v>0</v>
      </c>
      <c r="F23" s="123"/>
      <c r="G23" s="123"/>
      <c r="H23" s="123"/>
      <c r="I23" s="123"/>
      <c r="J23" s="123"/>
      <c r="K23" s="123"/>
      <c r="L23" s="123"/>
      <c r="M23" s="123"/>
      <c r="N23" s="123"/>
      <c r="O23" s="123"/>
      <c r="P23" s="123"/>
      <c r="Q23" s="123"/>
      <c r="R23" s="123"/>
      <c r="S23" s="123"/>
      <c r="T23" s="123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3"/>
      <c r="AO23" s="123"/>
      <c r="AP23" s="123"/>
      <c r="AQ23" s="123"/>
      <c r="AR23" s="123"/>
      <c r="AS23" s="123"/>
      <c r="AT23" s="123"/>
      <c r="AU23" s="123"/>
      <c r="AV23" s="123"/>
      <c r="AW23" s="123"/>
      <c r="AX23" s="123"/>
      <c r="AY23" s="123"/>
      <c r="AZ23" s="123"/>
      <c r="BA23" s="123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  <c r="BP23" s="123"/>
      <c r="BQ23" s="123"/>
      <c r="BR23" s="123"/>
      <c r="BS23" s="123"/>
      <c r="BT23" s="123"/>
      <c r="BU23" s="123"/>
      <c r="BV23" s="123"/>
      <c r="BW23" s="123"/>
      <c r="BX23" s="123"/>
      <c r="BY23" s="123"/>
      <c r="BZ23" s="123"/>
      <c r="CA23" s="123"/>
      <c r="CB23" s="123"/>
      <c r="CC23" s="123"/>
      <c r="CD23" s="123"/>
      <c r="CE23" s="123"/>
      <c r="CF23" s="123"/>
      <c r="CG23" s="123"/>
      <c r="CH23" s="123"/>
      <c r="CI23" s="123"/>
      <c r="CJ23" s="123"/>
      <c r="CK23" s="123"/>
      <c r="CL23" s="123"/>
      <c r="CM23" s="123"/>
      <c r="CN23" s="123"/>
      <c r="CO23" s="123"/>
      <c r="CP23" s="123"/>
      <c r="CQ23" s="123"/>
      <c r="CR23" s="123"/>
      <c r="CS23" s="123"/>
      <c r="CT23" s="44"/>
    </row>
    <row r="24" s="33" customFormat="1" ht="16.5" customHeight="1" spans="1:98">
      <c r="A24" s="125"/>
      <c r="B24" s="120"/>
      <c r="C24" s="121" t="s">
        <v>151</v>
      </c>
      <c r="D24" s="122">
        <v>0</v>
      </c>
      <c r="E24" s="123">
        <v>0</v>
      </c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123"/>
      <c r="AX24" s="123"/>
      <c r="AY24" s="123"/>
      <c r="AZ24" s="123"/>
      <c r="BA24" s="123"/>
      <c r="BB24" s="123"/>
      <c r="BC24" s="123"/>
      <c r="BD24" s="123"/>
      <c r="BE24" s="123"/>
      <c r="BF24" s="123"/>
      <c r="BG24" s="123"/>
      <c r="BH24" s="123"/>
      <c r="BI24" s="123"/>
      <c r="BJ24" s="123"/>
      <c r="BK24" s="123"/>
      <c r="BL24" s="123"/>
      <c r="BM24" s="123"/>
      <c r="BN24" s="123"/>
      <c r="BO24" s="123"/>
      <c r="BP24" s="123"/>
      <c r="BQ24" s="123"/>
      <c r="BR24" s="123"/>
      <c r="BS24" s="123"/>
      <c r="BT24" s="123"/>
      <c r="BU24" s="123"/>
      <c r="BV24" s="123"/>
      <c r="BW24" s="123"/>
      <c r="BX24" s="123"/>
      <c r="BY24" s="123"/>
      <c r="BZ24" s="123"/>
      <c r="CA24" s="123"/>
      <c r="CB24" s="123"/>
      <c r="CC24" s="123"/>
      <c r="CD24" s="123"/>
      <c r="CE24" s="123"/>
      <c r="CF24" s="123"/>
      <c r="CG24" s="123"/>
      <c r="CH24" s="123"/>
      <c r="CI24" s="123"/>
      <c r="CJ24" s="123"/>
      <c r="CK24" s="123"/>
      <c r="CL24" s="123"/>
      <c r="CM24" s="123"/>
      <c r="CN24" s="123"/>
      <c r="CO24" s="123"/>
      <c r="CP24" s="123"/>
      <c r="CQ24" s="123"/>
      <c r="CR24" s="123"/>
      <c r="CS24" s="123"/>
      <c r="CT24" s="44"/>
    </row>
    <row r="25" s="33" customFormat="1" ht="16.5" customHeight="1" spans="1:98">
      <c r="A25" s="125"/>
      <c r="B25" s="120"/>
      <c r="C25" s="121" t="s">
        <v>152</v>
      </c>
      <c r="D25" s="122">
        <v>0</v>
      </c>
      <c r="E25" s="123">
        <v>0</v>
      </c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  <c r="BM25" s="123"/>
      <c r="BN25" s="123"/>
      <c r="BO25" s="123"/>
      <c r="BP25" s="123"/>
      <c r="BQ25" s="123"/>
      <c r="BR25" s="123"/>
      <c r="BS25" s="123"/>
      <c r="BT25" s="123"/>
      <c r="BU25" s="123"/>
      <c r="BV25" s="123"/>
      <c r="BW25" s="123"/>
      <c r="BX25" s="123"/>
      <c r="BY25" s="123"/>
      <c r="BZ25" s="123"/>
      <c r="CA25" s="123"/>
      <c r="CB25" s="123"/>
      <c r="CC25" s="123"/>
      <c r="CD25" s="123"/>
      <c r="CE25" s="123"/>
      <c r="CF25" s="123"/>
      <c r="CG25" s="123"/>
      <c r="CH25" s="123"/>
      <c r="CI25" s="123"/>
      <c r="CJ25" s="123"/>
      <c r="CK25" s="123"/>
      <c r="CL25" s="123"/>
      <c r="CM25" s="123"/>
      <c r="CN25" s="123"/>
      <c r="CO25" s="123"/>
      <c r="CP25" s="123"/>
      <c r="CQ25" s="123"/>
      <c r="CR25" s="123"/>
      <c r="CS25" s="123"/>
      <c r="CT25" s="44"/>
    </row>
    <row r="26" s="33" customFormat="1" ht="16.5" customHeight="1" spans="1:98">
      <c r="A26" s="125"/>
      <c r="B26" s="120"/>
      <c r="C26" s="121" t="s">
        <v>153</v>
      </c>
      <c r="D26" s="122">
        <v>51.87</v>
      </c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  <c r="BK26" s="123"/>
      <c r="BL26" s="123"/>
      <c r="BM26" s="123"/>
      <c r="BN26" s="123"/>
      <c r="BO26" s="123"/>
      <c r="BP26" s="123"/>
      <c r="BQ26" s="123"/>
      <c r="BR26" s="123"/>
      <c r="BS26" s="123"/>
      <c r="BT26" s="123"/>
      <c r="BU26" s="123"/>
      <c r="BV26" s="123"/>
      <c r="BW26" s="123"/>
      <c r="BX26" s="123"/>
      <c r="BY26" s="123"/>
      <c r="BZ26" s="123"/>
      <c r="CA26" s="123"/>
      <c r="CB26" s="123"/>
      <c r="CC26" s="123"/>
      <c r="CD26" s="123"/>
      <c r="CE26" s="123"/>
      <c r="CF26" s="123"/>
      <c r="CG26" s="123"/>
      <c r="CH26" s="123"/>
      <c r="CI26" s="123"/>
      <c r="CJ26" s="123"/>
      <c r="CK26" s="123"/>
      <c r="CL26" s="123"/>
      <c r="CM26" s="123"/>
      <c r="CN26" s="123"/>
      <c r="CO26" s="123"/>
      <c r="CP26" s="123"/>
      <c r="CQ26" s="123"/>
      <c r="CR26" s="123"/>
      <c r="CS26" s="123"/>
      <c r="CT26" s="44"/>
    </row>
    <row r="27" s="33" customFormat="1" ht="16.5" customHeight="1" spans="1:98">
      <c r="A27" s="125"/>
      <c r="B27" s="120"/>
      <c r="C27" s="121" t="s">
        <v>154</v>
      </c>
      <c r="D27" s="122">
        <v>0</v>
      </c>
      <c r="E27" s="123">
        <v>0</v>
      </c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123"/>
      <c r="BQ27" s="123"/>
      <c r="BR27" s="123"/>
      <c r="BS27" s="123"/>
      <c r="BT27" s="123"/>
      <c r="BU27" s="123"/>
      <c r="BV27" s="123"/>
      <c r="BW27" s="123"/>
      <c r="BX27" s="123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44"/>
    </row>
    <row r="28" s="33" customFormat="1" ht="16.5" customHeight="1" spans="1:98">
      <c r="A28" s="125"/>
      <c r="B28" s="120"/>
      <c r="C28" s="121" t="s">
        <v>155</v>
      </c>
      <c r="D28" s="122">
        <v>0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  <c r="BI28" s="123"/>
      <c r="BJ28" s="123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44"/>
    </row>
    <row r="29" s="33" customFormat="1" ht="16.5" customHeight="1" spans="1:98">
      <c r="A29" s="125"/>
      <c r="B29" s="120"/>
      <c r="C29" s="127" t="s">
        <v>156</v>
      </c>
      <c r="D29" s="122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44"/>
    </row>
    <row r="30" s="33" customFormat="1" ht="16.5" customHeight="1" spans="1:98">
      <c r="A30" s="125"/>
      <c r="B30" s="120"/>
      <c r="C30" s="121" t="s">
        <v>157</v>
      </c>
      <c r="D30" s="122">
        <v>0</v>
      </c>
      <c r="E30" s="123">
        <v>0</v>
      </c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  <c r="AP30" s="123"/>
      <c r="AQ30" s="123"/>
      <c r="AR30" s="123"/>
      <c r="AS30" s="123"/>
      <c r="AT30" s="123"/>
      <c r="AU30" s="123"/>
      <c r="AV30" s="123"/>
      <c r="AW30" s="123"/>
      <c r="AX30" s="123"/>
      <c r="AY30" s="123"/>
      <c r="AZ30" s="123"/>
      <c r="BA30" s="123"/>
      <c r="BB30" s="123"/>
      <c r="BC30" s="123"/>
      <c r="BD30" s="123"/>
      <c r="BE30" s="123"/>
      <c r="BF30" s="123"/>
      <c r="BG30" s="123"/>
      <c r="BH30" s="123"/>
      <c r="BI30" s="123"/>
      <c r="BJ30" s="123"/>
      <c r="BK30" s="123"/>
      <c r="BL30" s="123"/>
      <c r="BM30" s="123"/>
      <c r="BN30" s="123"/>
      <c r="BO30" s="123"/>
      <c r="BP30" s="123"/>
      <c r="BQ30" s="123"/>
      <c r="BR30" s="123"/>
      <c r="BS30" s="123"/>
      <c r="BT30" s="123"/>
      <c r="BU30" s="123"/>
      <c r="BV30" s="123"/>
      <c r="BW30" s="123"/>
      <c r="BX30" s="123"/>
      <c r="BY30" s="123"/>
      <c r="BZ30" s="123"/>
      <c r="CA30" s="123"/>
      <c r="CB30" s="123"/>
      <c r="CC30" s="123"/>
      <c r="CD30" s="123"/>
      <c r="CE30" s="123"/>
      <c r="CF30" s="123"/>
      <c r="CG30" s="123"/>
      <c r="CH30" s="123"/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44"/>
    </row>
    <row r="31" s="33" customFormat="1" ht="16.5" customHeight="1" spans="1:98">
      <c r="A31" s="125"/>
      <c r="B31" s="120"/>
      <c r="C31" s="121" t="s">
        <v>158</v>
      </c>
      <c r="D31" s="122">
        <v>0</v>
      </c>
      <c r="E31" s="123">
        <v>0</v>
      </c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123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AE31" s="123"/>
      <c r="AF31" s="123"/>
      <c r="AG31" s="123"/>
      <c r="AH31" s="123"/>
      <c r="AI31" s="123"/>
      <c r="AJ31" s="123"/>
      <c r="AK31" s="123"/>
      <c r="AL31" s="123"/>
      <c r="AM31" s="123"/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  <c r="AX31" s="123"/>
      <c r="AY31" s="123"/>
      <c r="AZ31" s="123"/>
      <c r="BA31" s="123"/>
      <c r="BB31" s="123"/>
      <c r="BC31" s="123"/>
      <c r="BD31" s="123"/>
      <c r="BE31" s="123"/>
      <c r="BF31" s="123"/>
      <c r="BG31" s="123"/>
      <c r="BH31" s="123"/>
      <c r="BI31" s="123"/>
      <c r="BJ31" s="123"/>
      <c r="BK31" s="123"/>
      <c r="BL31" s="123"/>
      <c r="BM31" s="123"/>
      <c r="BN31" s="123"/>
      <c r="BO31" s="123"/>
      <c r="BP31" s="123"/>
      <c r="BQ31" s="123"/>
      <c r="BR31" s="123"/>
      <c r="BS31" s="123"/>
      <c r="BT31" s="123"/>
      <c r="BU31" s="123"/>
      <c r="BV31" s="123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44"/>
    </row>
    <row r="32" s="33" customFormat="1" ht="16.5" customHeight="1" spans="1:98">
      <c r="A32" s="125"/>
      <c r="B32" s="120"/>
      <c r="C32" s="121" t="s">
        <v>159</v>
      </c>
      <c r="D32" s="122">
        <v>0</v>
      </c>
      <c r="E32" s="123">
        <v>0</v>
      </c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Q32" s="12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/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  <c r="CG32" s="123"/>
      <c r="CH32" s="123"/>
      <c r="CI32" s="123"/>
      <c r="CJ32" s="123"/>
      <c r="CK32" s="123"/>
      <c r="CL32" s="123"/>
      <c r="CM32" s="123"/>
      <c r="CN32" s="123"/>
      <c r="CO32" s="123"/>
      <c r="CP32" s="123"/>
      <c r="CQ32" s="123"/>
      <c r="CR32" s="123"/>
      <c r="CS32" s="123"/>
      <c r="CT32" s="44"/>
    </row>
    <row r="33" s="33" customFormat="1" ht="16.5" customHeight="1" spans="1:98">
      <c r="A33" s="125"/>
      <c r="B33" s="120"/>
      <c r="C33" s="121" t="s">
        <v>160</v>
      </c>
      <c r="D33" s="122">
        <v>0</v>
      </c>
      <c r="E33" s="123">
        <v>0</v>
      </c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3"/>
      <c r="CM33" s="123"/>
      <c r="CN33" s="123"/>
      <c r="CO33" s="123"/>
      <c r="CP33" s="123"/>
      <c r="CQ33" s="123"/>
      <c r="CR33" s="123"/>
      <c r="CS33" s="123"/>
      <c r="CT33" s="44"/>
    </row>
    <row r="34" s="33" customFormat="1" ht="16.5" customHeight="1" spans="1:98">
      <c r="A34" s="125"/>
      <c r="B34" s="120"/>
      <c r="C34" s="121" t="s">
        <v>161</v>
      </c>
      <c r="D34" s="122">
        <v>0</v>
      </c>
      <c r="E34" s="123">
        <v>0</v>
      </c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3"/>
      <c r="CM34" s="123"/>
      <c r="CN34" s="123"/>
      <c r="CO34" s="123"/>
      <c r="CP34" s="123"/>
      <c r="CQ34" s="123"/>
      <c r="CR34" s="123"/>
      <c r="CS34" s="123"/>
      <c r="CT34" s="44"/>
    </row>
    <row r="35" ht="16.5" customHeight="1" spans="1:97">
      <c r="A35" s="117" t="s">
        <v>162</v>
      </c>
      <c r="B35" s="72">
        <f>B6</f>
        <v>824.49</v>
      </c>
      <c r="C35" s="51" t="s">
        <v>163</v>
      </c>
      <c r="D35" s="122">
        <f>D6</f>
        <v>844.49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D10" sqref="D10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29</v>
      </c>
    </row>
    <row r="2" ht="24.75" customHeight="1" spans="1:11">
      <c r="A2" s="36" t="s">
        <v>164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31</v>
      </c>
    </row>
    <row r="4" ht="24.75" customHeight="1" spans="1:11">
      <c r="A4" s="50" t="s">
        <v>165</v>
      </c>
      <c r="B4" s="51" t="s">
        <v>109</v>
      </c>
      <c r="C4" s="51" t="s">
        <v>166</v>
      </c>
      <c r="D4" s="51"/>
      <c r="E4" s="51"/>
      <c r="F4" s="51" t="s">
        <v>167</v>
      </c>
      <c r="G4" s="51"/>
      <c r="H4" s="51"/>
      <c r="I4" s="51" t="s">
        <v>168</v>
      </c>
      <c r="J4" s="51"/>
      <c r="K4" s="52"/>
    </row>
    <row r="5" ht="24.75" customHeight="1" spans="1:11">
      <c r="A5" s="50"/>
      <c r="B5" s="51"/>
      <c r="C5" s="51" t="s">
        <v>109</v>
      </c>
      <c r="D5" s="51" t="s">
        <v>105</v>
      </c>
      <c r="E5" s="51" t="s">
        <v>106</v>
      </c>
      <c r="F5" s="51" t="s">
        <v>109</v>
      </c>
      <c r="G5" s="51" t="s">
        <v>105</v>
      </c>
      <c r="H5" s="51" t="s">
        <v>106</v>
      </c>
      <c r="I5" s="78" t="s">
        <v>109</v>
      </c>
      <c r="J5" s="78" t="s">
        <v>105</v>
      </c>
      <c r="K5" s="79" t="s">
        <v>106</v>
      </c>
    </row>
    <row r="6" ht="24.75" customHeight="1" spans="1:11">
      <c r="A6" s="50" t="s">
        <v>108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80" t="s">
        <v>109</v>
      </c>
      <c r="B7" s="89">
        <f>C7+F7+I7</f>
        <v>824.49</v>
      </c>
      <c r="C7" s="89">
        <f>D7+E7</f>
        <v>824.49</v>
      </c>
      <c r="D7" s="89">
        <f>D8</f>
        <v>824.49</v>
      </c>
      <c r="E7" s="89"/>
      <c r="F7" s="89">
        <f>G7+H7</f>
        <v>0</v>
      </c>
      <c r="G7" s="89">
        <v>0</v>
      </c>
      <c r="H7" s="89">
        <v>0</v>
      </c>
      <c r="I7" s="89">
        <f>J7+K7</f>
        <v>0</v>
      </c>
      <c r="J7" s="89">
        <v>0</v>
      </c>
      <c r="K7" s="90">
        <v>0</v>
      </c>
      <c r="L7" s="44"/>
      <c r="M7" s="44"/>
    </row>
    <row r="8" ht="24.75" customHeight="1" spans="1:11">
      <c r="A8" s="80" t="s">
        <v>169</v>
      </c>
      <c r="B8" s="89">
        <f t="shared" ref="B8:B25" si="0">C8+F8+I8</f>
        <v>824.49</v>
      </c>
      <c r="C8" s="89">
        <f t="shared" ref="C8:C25" si="1">D8+E8</f>
        <v>824.49</v>
      </c>
      <c r="D8" s="89">
        <v>824.49</v>
      </c>
      <c r="E8" s="89"/>
      <c r="F8" s="89">
        <f t="shared" ref="F8:F25" si="2">G8+H8</f>
        <v>0</v>
      </c>
      <c r="G8" s="89"/>
      <c r="H8" s="89"/>
      <c r="I8" s="89">
        <f t="shared" ref="I8:I25" si="3">J8+K8</f>
        <v>0</v>
      </c>
      <c r="J8" s="89"/>
      <c r="K8" s="90"/>
    </row>
    <row r="9" ht="24.75" customHeight="1" spans="1:11">
      <c r="A9" s="83"/>
      <c r="B9" s="89">
        <f t="shared" si="0"/>
        <v>0</v>
      </c>
      <c r="C9" s="89">
        <f t="shared" si="1"/>
        <v>0</v>
      </c>
      <c r="D9" s="93"/>
      <c r="E9" s="93"/>
      <c r="F9" s="89">
        <f t="shared" si="2"/>
        <v>0</v>
      </c>
      <c r="G9" s="93"/>
      <c r="H9" s="93"/>
      <c r="I9" s="89">
        <f t="shared" si="3"/>
        <v>0</v>
      </c>
      <c r="J9" s="93"/>
      <c r="K9" s="85"/>
    </row>
    <row r="10" ht="24.75" customHeight="1" spans="1:11">
      <c r="A10" s="83"/>
      <c r="B10" s="89">
        <f t="shared" si="0"/>
        <v>0</v>
      </c>
      <c r="C10" s="89">
        <f t="shared" si="1"/>
        <v>0</v>
      </c>
      <c r="D10" s="93"/>
      <c r="E10" s="93"/>
      <c r="F10" s="89">
        <f t="shared" si="2"/>
        <v>0</v>
      </c>
      <c r="G10" s="93"/>
      <c r="H10" s="93"/>
      <c r="I10" s="89">
        <f t="shared" si="3"/>
        <v>0</v>
      </c>
      <c r="J10" s="93"/>
      <c r="K10" s="85"/>
    </row>
    <row r="11" ht="24.75" customHeight="1" spans="1:11">
      <c r="A11" s="83"/>
      <c r="B11" s="89">
        <f t="shared" si="0"/>
        <v>0</v>
      </c>
      <c r="C11" s="89">
        <f t="shared" si="1"/>
        <v>0</v>
      </c>
      <c r="D11" s="93"/>
      <c r="E11" s="93"/>
      <c r="F11" s="89">
        <f t="shared" si="2"/>
        <v>0</v>
      </c>
      <c r="G11" s="93"/>
      <c r="H11" s="93"/>
      <c r="I11" s="89">
        <f t="shared" si="3"/>
        <v>0</v>
      </c>
      <c r="J11" s="93"/>
      <c r="K11" s="85"/>
    </row>
    <row r="12" ht="24.75" customHeight="1" spans="1:11">
      <c r="A12" s="83"/>
      <c r="B12" s="89">
        <f t="shared" si="0"/>
        <v>0</v>
      </c>
      <c r="C12" s="89">
        <f t="shared" si="1"/>
        <v>0</v>
      </c>
      <c r="D12" s="93"/>
      <c r="E12" s="93"/>
      <c r="F12" s="89">
        <f t="shared" si="2"/>
        <v>0</v>
      </c>
      <c r="G12" s="93"/>
      <c r="H12" s="93"/>
      <c r="I12" s="89">
        <f t="shared" si="3"/>
        <v>0</v>
      </c>
      <c r="J12" s="93"/>
      <c r="K12" s="85"/>
    </row>
    <row r="13" ht="24.75" customHeight="1" spans="1:11">
      <c r="A13" s="83"/>
      <c r="B13" s="89">
        <f t="shared" si="0"/>
        <v>0</v>
      </c>
      <c r="C13" s="89">
        <f t="shared" si="1"/>
        <v>0</v>
      </c>
      <c r="D13" s="93"/>
      <c r="E13" s="93"/>
      <c r="F13" s="89">
        <f t="shared" si="2"/>
        <v>0</v>
      </c>
      <c r="G13" s="93"/>
      <c r="H13" s="93"/>
      <c r="I13" s="89">
        <f t="shared" si="3"/>
        <v>0</v>
      </c>
      <c r="J13" s="93"/>
      <c r="K13" s="85"/>
    </row>
    <row r="14" ht="24.75" customHeight="1" spans="1:11">
      <c r="A14" s="83"/>
      <c r="B14" s="89">
        <f t="shared" si="0"/>
        <v>0</v>
      </c>
      <c r="C14" s="89">
        <f t="shared" si="1"/>
        <v>0</v>
      </c>
      <c r="D14" s="93"/>
      <c r="E14" s="93"/>
      <c r="F14" s="89">
        <f t="shared" si="2"/>
        <v>0</v>
      </c>
      <c r="G14" s="93"/>
      <c r="H14" s="93"/>
      <c r="I14" s="89">
        <f t="shared" si="3"/>
        <v>0</v>
      </c>
      <c r="J14" s="93"/>
      <c r="K14" s="85"/>
    </row>
    <row r="15" ht="24.75" customHeight="1" spans="1:11">
      <c r="A15" s="83"/>
      <c r="B15" s="89">
        <f t="shared" si="0"/>
        <v>0</v>
      </c>
      <c r="C15" s="89">
        <f t="shared" si="1"/>
        <v>0</v>
      </c>
      <c r="D15" s="93"/>
      <c r="E15" s="93"/>
      <c r="F15" s="89">
        <f t="shared" si="2"/>
        <v>0</v>
      </c>
      <c r="G15" s="93"/>
      <c r="H15" s="93"/>
      <c r="I15" s="89">
        <f t="shared" si="3"/>
        <v>0</v>
      </c>
      <c r="J15" s="93"/>
      <c r="K15" s="85"/>
    </row>
    <row r="16" ht="24.75" customHeight="1" spans="1:11">
      <c r="A16" s="83"/>
      <c r="B16" s="89">
        <f t="shared" si="0"/>
        <v>0</v>
      </c>
      <c r="C16" s="89">
        <f t="shared" si="1"/>
        <v>0</v>
      </c>
      <c r="D16" s="93"/>
      <c r="E16" s="93"/>
      <c r="F16" s="89">
        <f t="shared" si="2"/>
        <v>0</v>
      </c>
      <c r="G16" s="93"/>
      <c r="H16" s="93"/>
      <c r="I16" s="89">
        <f t="shared" si="3"/>
        <v>0</v>
      </c>
      <c r="J16" s="93"/>
      <c r="K16" s="85"/>
    </row>
    <row r="17" ht="24.75" customHeight="1" spans="1:11">
      <c r="A17" s="83"/>
      <c r="B17" s="89">
        <f t="shared" si="0"/>
        <v>0</v>
      </c>
      <c r="C17" s="89">
        <f t="shared" si="1"/>
        <v>0</v>
      </c>
      <c r="D17" s="93"/>
      <c r="E17" s="93"/>
      <c r="F17" s="89">
        <f t="shared" si="2"/>
        <v>0</v>
      </c>
      <c r="G17" s="93"/>
      <c r="H17" s="93"/>
      <c r="I17" s="89">
        <f t="shared" si="3"/>
        <v>0</v>
      </c>
      <c r="J17" s="93"/>
      <c r="K17" s="85"/>
    </row>
    <row r="18" ht="24.75" customHeight="1" spans="1:11">
      <c r="A18" s="83"/>
      <c r="B18" s="89">
        <f t="shared" si="0"/>
        <v>0</v>
      </c>
      <c r="C18" s="89">
        <f t="shared" si="1"/>
        <v>0</v>
      </c>
      <c r="D18" s="93"/>
      <c r="E18" s="93"/>
      <c r="F18" s="89">
        <f t="shared" si="2"/>
        <v>0</v>
      </c>
      <c r="G18" s="93"/>
      <c r="H18" s="93"/>
      <c r="I18" s="89">
        <f t="shared" si="3"/>
        <v>0</v>
      </c>
      <c r="J18" s="93"/>
      <c r="K18" s="85"/>
    </row>
    <row r="19" ht="24.75" customHeight="1" spans="1:11">
      <c r="A19" s="83"/>
      <c r="B19" s="89">
        <f t="shared" si="0"/>
        <v>0</v>
      </c>
      <c r="C19" s="89">
        <f t="shared" si="1"/>
        <v>0</v>
      </c>
      <c r="D19" s="93"/>
      <c r="E19" s="93"/>
      <c r="F19" s="89">
        <f t="shared" si="2"/>
        <v>0</v>
      </c>
      <c r="G19" s="93"/>
      <c r="H19" s="93"/>
      <c r="I19" s="89">
        <f t="shared" si="3"/>
        <v>0</v>
      </c>
      <c r="J19" s="93"/>
      <c r="K19" s="85"/>
    </row>
    <row r="20" ht="24.75" customHeight="1" spans="1:11">
      <c r="A20" s="83"/>
      <c r="B20" s="89">
        <f t="shared" si="0"/>
        <v>0</v>
      </c>
      <c r="C20" s="89">
        <f t="shared" si="1"/>
        <v>0</v>
      </c>
      <c r="D20" s="93"/>
      <c r="E20" s="93"/>
      <c r="F20" s="89">
        <f t="shared" si="2"/>
        <v>0</v>
      </c>
      <c r="G20" s="93"/>
      <c r="H20" s="93"/>
      <c r="I20" s="89">
        <f t="shared" si="3"/>
        <v>0</v>
      </c>
      <c r="J20" s="93"/>
      <c r="K20" s="85"/>
    </row>
    <row r="21" ht="24.75" customHeight="1" spans="1:11">
      <c r="A21" s="83"/>
      <c r="B21" s="89">
        <f t="shared" si="0"/>
        <v>0</v>
      </c>
      <c r="C21" s="89">
        <f t="shared" si="1"/>
        <v>0</v>
      </c>
      <c r="D21" s="93"/>
      <c r="E21" s="93"/>
      <c r="F21" s="89">
        <f t="shared" si="2"/>
        <v>0</v>
      </c>
      <c r="G21" s="93"/>
      <c r="H21" s="93"/>
      <c r="I21" s="89">
        <f t="shared" si="3"/>
        <v>0</v>
      </c>
      <c r="J21" s="93"/>
      <c r="K21" s="85"/>
    </row>
    <row r="22" ht="24.75" customHeight="1" spans="1:11">
      <c r="A22" s="83"/>
      <c r="B22" s="89">
        <f t="shared" si="0"/>
        <v>0</v>
      </c>
      <c r="C22" s="89">
        <f t="shared" si="1"/>
        <v>0</v>
      </c>
      <c r="D22" s="93"/>
      <c r="E22" s="93"/>
      <c r="F22" s="89">
        <f t="shared" si="2"/>
        <v>0</v>
      </c>
      <c r="G22" s="93"/>
      <c r="H22" s="93"/>
      <c r="I22" s="89">
        <f t="shared" si="3"/>
        <v>0</v>
      </c>
      <c r="J22" s="93"/>
      <c r="K22" s="85"/>
    </row>
    <row r="23" ht="24.75" customHeight="1" spans="1:11">
      <c r="A23" s="83"/>
      <c r="B23" s="89">
        <f t="shared" si="0"/>
        <v>0</v>
      </c>
      <c r="C23" s="89">
        <f t="shared" si="1"/>
        <v>0</v>
      </c>
      <c r="D23" s="93"/>
      <c r="E23" s="93"/>
      <c r="F23" s="89">
        <f t="shared" si="2"/>
        <v>0</v>
      </c>
      <c r="G23" s="93"/>
      <c r="H23" s="93"/>
      <c r="I23" s="89">
        <f t="shared" si="3"/>
        <v>0</v>
      </c>
      <c r="J23" s="93"/>
      <c r="K23" s="85"/>
    </row>
    <row r="24" ht="24.75" customHeight="1" spans="1:11">
      <c r="A24" s="83"/>
      <c r="B24" s="89">
        <f t="shared" si="0"/>
        <v>0</v>
      </c>
      <c r="C24" s="89">
        <f t="shared" si="1"/>
        <v>0</v>
      </c>
      <c r="D24" s="93"/>
      <c r="E24" s="93"/>
      <c r="F24" s="89">
        <f t="shared" si="2"/>
        <v>0</v>
      </c>
      <c r="G24" s="93"/>
      <c r="H24" s="93"/>
      <c r="I24" s="89">
        <f t="shared" si="3"/>
        <v>0</v>
      </c>
      <c r="J24" s="93"/>
      <c r="K24" s="85"/>
    </row>
    <row r="25" ht="24.75" customHeight="1" spans="1:11">
      <c r="A25" s="83"/>
      <c r="B25" s="89">
        <f t="shared" si="0"/>
        <v>0</v>
      </c>
      <c r="C25" s="89">
        <f t="shared" si="1"/>
        <v>0</v>
      </c>
      <c r="D25" s="93"/>
      <c r="E25" s="93"/>
      <c r="F25" s="89">
        <f t="shared" si="2"/>
        <v>0</v>
      </c>
      <c r="G25" s="93"/>
      <c r="H25" s="93"/>
      <c r="I25" s="89">
        <f t="shared" si="3"/>
        <v>0</v>
      </c>
      <c r="J25" s="93"/>
      <c r="K25" s="85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topLeftCell="A2" workbookViewId="0">
      <selection activeCell="C8" sqref="C8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170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103</v>
      </c>
      <c r="B4" s="51"/>
      <c r="C4" s="50" t="s">
        <v>166</v>
      </c>
      <c r="D4" s="51"/>
      <c r="E4" s="52"/>
    </row>
    <row r="5" ht="24.75" customHeight="1" spans="1:5">
      <c r="A5" s="50" t="s">
        <v>171</v>
      </c>
      <c r="B5" s="51" t="s">
        <v>172</v>
      </c>
      <c r="C5" s="78" t="s">
        <v>109</v>
      </c>
      <c r="D5" s="78" t="s">
        <v>105</v>
      </c>
      <c r="E5" s="79" t="s">
        <v>106</v>
      </c>
    </row>
    <row r="6" ht="24.75" customHeight="1" spans="1:5">
      <c r="A6" s="50" t="s">
        <v>108</v>
      </c>
      <c r="B6" s="51" t="s">
        <v>108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80"/>
      <c r="B7" s="88" t="s">
        <v>109</v>
      </c>
      <c r="C7" s="89">
        <f>D7</f>
        <v>824.49</v>
      </c>
      <c r="D7" s="89">
        <f>D8+D11+D18+D21</f>
        <v>824.49</v>
      </c>
      <c r="E7" s="90"/>
      <c r="F7" s="44"/>
      <c r="G7" s="44"/>
    </row>
    <row r="8" ht="24.75" customHeight="1" spans="1:5">
      <c r="A8" s="80" t="s">
        <v>173</v>
      </c>
      <c r="B8" s="88" t="s">
        <v>174</v>
      </c>
      <c r="C8" s="89">
        <f>D8</f>
        <v>635.7</v>
      </c>
      <c r="D8" s="89">
        <f>D9</f>
        <v>635.7</v>
      </c>
      <c r="E8" s="90"/>
    </row>
    <row r="9" ht="24.75" customHeight="1" spans="1:5">
      <c r="A9" s="91" t="s">
        <v>175</v>
      </c>
      <c r="B9" s="92" t="s">
        <v>176</v>
      </c>
      <c r="C9" s="89">
        <f>D9</f>
        <v>635.7</v>
      </c>
      <c r="D9" s="93">
        <f>D10</f>
        <v>635.7</v>
      </c>
      <c r="E9" s="90"/>
    </row>
    <row r="10" ht="24.75" customHeight="1" spans="1:5">
      <c r="A10" s="91" t="s">
        <v>177</v>
      </c>
      <c r="B10" s="92" t="s">
        <v>178</v>
      </c>
      <c r="C10" s="89">
        <f>D10</f>
        <v>635.7</v>
      </c>
      <c r="D10" s="93">
        <v>635.7</v>
      </c>
      <c r="E10" s="85"/>
    </row>
    <row r="11" ht="24.75" customHeight="1" spans="1:5">
      <c r="A11" s="91" t="s">
        <v>179</v>
      </c>
      <c r="B11" s="94" t="s">
        <v>180</v>
      </c>
      <c r="C11" s="95">
        <f>D11</f>
        <v>99.39</v>
      </c>
      <c r="D11" s="95">
        <f>D12+D14</f>
        <v>99.39</v>
      </c>
      <c r="E11" s="85"/>
    </row>
    <row r="12" ht="24.75" customHeight="1" spans="1:5">
      <c r="A12" s="96" t="s">
        <v>181</v>
      </c>
      <c r="B12" s="92" t="s">
        <v>182</v>
      </c>
      <c r="C12" s="95">
        <f>D12</f>
        <v>91.61</v>
      </c>
      <c r="D12" s="93">
        <f>D13</f>
        <v>91.61</v>
      </c>
      <c r="E12" s="85"/>
    </row>
    <row r="13" ht="24.75" customHeight="1" spans="1:5">
      <c r="A13" s="96" t="s">
        <v>183</v>
      </c>
      <c r="B13" s="97" t="s">
        <v>184</v>
      </c>
      <c r="C13" s="95">
        <f>D13</f>
        <v>91.61</v>
      </c>
      <c r="D13" s="93">
        <v>91.61</v>
      </c>
      <c r="E13" s="85"/>
    </row>
    <row r="14" ht="24.75" customHeight="1" spans="1:5">
      <c r="A14" s="98" t="s">
        <v>185</v>
      </c>
      <c r="B14" s="92" t="s">
        <v>186</v>
      </c>
      <c r="C14" s="95">
        <f>D14</f>
        <v>7.78</v>
      </c>
      <c r="D14" s="93">
        <f>D15+D16+D17</f>
        <v>7.78</v>
      </c>
      <c r="E14" s="85"/>
    </row>
    <row r="15" ht="24.75" customHeight="1" spans="1:5">
      <c r="A15" s="83" t="s">
        <v>187</v>
      </c>
      <c r="B15" s="99" t="s">
        <v>188</v>
      </c>
      <c r="C15" s="95">
        <f>D15</f>
        <v>2.5</v>
      </c>
      <c r="D15" s="93">
        <v>2.5</v>
      </c>
      <c r="E15" s="90"/>
    </row>
    <row r="16" ht="24.75" customHeight="1" spans="1:5">
      <c r="A16" s="83" t="s">
        <v>189</v>
      </c>
      <c r="B16" s="100" t="s">
        <v>190</v>
      </c>
      <c r="C16" s="101">
        <f>D16</f>
        <v>2.96</v>
      </c>
      <c r="D16" s="93">
        <v>2.96</v>
      </c>
      <c r="E16" s="90"/>
    </row>
    <row r="17" ht="24.75" customHeight="1" spans="1:5">
      <c r="A17" s="102" t="s">
        <v>191</v>
      </c>
      <c r="B17" s="103" t="s">
        <v>192</v>
      </c>
      <c r="C17" s="95">
        <f>D17</f>
        <v>2.32</v>
      </c>
      <c r="D17" s="104">
        <v>2.32</v>
      </c>
      <c r="E17" s="85"/>
    </row>
    <row r="18" ht="24.75" customHeight="1" spans="1:5">
      <c r="A18" s="105" t="s">
        <v>193</v>
      </c>
      <c r="B18" s="106" t="s">
        <v>194</v>
      </c>
      <c r="C18" s="95">
        <f>D18</f>
        <v>37.53</v>
      </c>
      <c r="D18" s="107">
        <f>D19</f>
        <v>37.53</v>
      </c>
      <c r="E18" s="85"/>
    </row>
    <row r="19" ht="24.75" customHeight="1" spans="1:5">
      <c r="A19" s="108" t="s">
        <v>195</v>
      </c>
      <c r="B19" s="109" t="s">
        <v>196</v>
      </c>
      <c r="C19" s="95">
        <f>D19</f>
        <v>37.53</v>
      </c>
      <c r="D19" s="104">
        <f>D20</f>
        <v>37.53</v>
      </c>
      <c r="E19" s="85"/>
    </row>
    <row r="20" ht="24.75" customHeight="1" spans="1:5">
      <c r="A20" s="108" t="s">
        <v>197</v>
      </c>
      <c r="B20" s="109" t="s">
        <v>198</v>
      </c>
      <c r="C20" s="95">
        <f>D20</f>
        <v>37.53</v>
      </c>
      <c r="D20" s="104">
        <v>37.53</v>
      </c>
      <c r="E20" s="85"/>
    </row>
    <row r="21" ht="24.75" customHeight="1" spans="1:5">
      <c r="A21" s="105" t="s">
        <v>199</v>
      </c>
      <c r="B21" s="106" t="s">
        <v>200</v>
      </c>
      <c r="C21" s="95">
        <f>D21</f>
        <v>51.87</v>
      </c>
      <c r="D21" s="107">
        <f>D22</f>
        <v>51.87</v>
      </c>
      <c r="E21" s="90"/>
    </row>
    <row r="22" ht="24.75" customHeight="1" spans="1:5">
      <c r="A22" s="108" t="s">
        <v>201</v>
      </c>
      <c r="B22" s="109" t="s">
        <v>202</v>
      </c>
      <c r="C22" s="95">
        <f>D22</f>
        <v>51.87</v>
      </c>
      <c r="D22" s="104">
        <f>D23</f>
        <v>51.87</v>
      </c>
      <c r="E22" s="90"/>
    </row>
    <row r="23" ht="24.75" customHeight="1" spans="1:5">
      <c r="A23" s="108" t="s">
        <v>203</v>
      </c>
      <c r="B23" s="109" t="s">
        <v>204</v>
      </c>
      <c r="C23" s="95">
        <f>D23</f>
        <v>51.87</v>
      </c>
      <c r="D23" s="104">
        <v>51.87</v>
      </c>
      <c r="E23" s="85"/>
    </row>
    <row r="24" ht="24.75" customHeight="1" spans="1:5">
      <c r="A24" s="83"/>
      <c r="B24" s="110"/>
      <c r="C24" s="111"/>
      <c r="D24" s="93"/>
      <c r="E24" s="85"/>
    </row>
    <row r="25" ht="24.75" customHeight="1" spans="1:5">
      <c r="A25" s="83"/>
      <c r="B25" s="99"/>
      <c r="C25" s="93"/>
      <c r="D25" s="93"/>
      <c r="E25" s="85"/>
    </row>
    <row r="26" ht="24.75" customHeight="1" spans="1:5">
      <c r="A26" s="80"/>
      <c r="B26" s="88"/>
      <c r="C26" s="89"/>
      <c r="D26" s="89"/>
      <c r="E26" s="90"/>
    </row>
    <row r="27" ht="24.75" customHeight="1" spans="1:5">
      <c r="A27" s="80"/>
      <c r="B27" s="88"/>
      <c r="C27" s="89"/>
      <c r="D27" s="89"/>
      <c r="E27" s="90"/>
    </row>
    <row r="28" ht="24.75" customHeight="1" spans="1:5">
      <c r="A28" s="83"/>
      <c r="B28" s="99"/>
      <c r="C28" s="93"/>
      <c r="D28" s="93"/>
      <c r="E28" s="8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31" workbookViewId="0">
      <selection activeCell="G27" sqref="G27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75" t="s">
        <v>205</v>
      </c>
      <c r="B2" s="75"/>
      <c r="C2" s="75"/>
      <c r="D2" s="75"/>
      <c r="E2" s="75"/>
    </row>
    <row r="3" ht="24.75" customHeight="1" spans="5:5">
      <c r="E3" s="37" t="s">
        <v>31</v>
      </c>
    </row>
    <row r="4" ht="24.75" customHeight="1" spans="1:5">
      <c r="A4" s="50" t="s">
        <v>206</v>
      </c>
      <c r="B4" s="51"/>
      <c r="C4" s="50" t="s">
        <v>207</v>
      </c>
      <c r="D4" s="51"/>
      <c r="E4" s="52"/>
    </row>
    <row r="5" ht="24.75" customHeight="1" spans="1:5">
      <c r="A5" s="76" t="s">
        <v>171</v>
      </c>
      <c r="B5" s="51" t="s">
        <v>172</v>
      </c>
      <c r="C5" s="77" t="s">
        <v>109</v>
      </c>
      <c r="D5" s="78" t="s">
        <v>208</v>
      </c>
      <c r="E5" s="79" t="s">
        <v>209</v>
      </c>
    </row>
    <row r="6" ht="24.75" customHeight="1" spans="1:5">
      <c r="A6" s="76" t="s">
        <v>108</v>
      </c>
      <c r="B6" s="51" t="s">
        <v>108</v>
      </c>
      <c r="C6" s="50">
        <v>1</v>
      </c>
      <c r="D6" s="51">
        <v>2</v>
      </c>
      <c r="E6" s="52">
        <v>3</v>
      </c>
    </row>
    <row r="7" s="33" customFormat="1" ht="25.5" customHeight="1" spans="1:7">
      <c r="A7" s="80"/>
      <c r="B7" s="54" t="s">
        <v>109</v>
      </c>
      <c r="C7" s="81">
        <f t="shared" ref="C7:C18" si="0">D7+E7</f>
        <v>824.49</v>
      </c>
      <c r="D7" s="81">
        <f>SUM(D8,,D46)</f>
        <v>741.09</v>
      </c>
      <c r="E7" s="82">
        <f>E8+E19+E46</f>
        <v>83.4</v>
      </c>
      <c r="F7" s="44"/>
      <c r="G7" s="44"/>
    </row>
    <row r="8" ht="25.5" customHeight="1" spans="1:5">
      <c r="A8" s="80" t="s">
        <v>210</v>
      </c>
      <c r="B8" s="54" t="s">
        <v>211</v>
      </c>
      <c r="C8" s="81">
        <f t="shared" si="0"/>
        <v>737.06</v>
      </c>
      <c r="D8" s="81">
        <f>D9+D10+D11+D12+D13+D15+D17+D18</f>
        <v>737.06</v>
      </c>
      <c r="E8" s="82">
        <f t="shared" ref="D8:E8" si="1">SUM(E9:E18)</f>
        <v>0</v>
      </c>
    </row>
    <row r="9" ht="25.5" customHeight="1" spans="1:5">
      <c r="A9" s="83" t="s">
        <v>212</v>
      </c>
      <c r="B9" s="58" t="s">
        <v>213</v>
      </c>
      <c r="C9" s="81">
        <f t="shared" si="0"/>
        <v>191.87</v>
      </c>
      <c r="D9" s="84">
        <v>191.87</v>
      </c>
      <c r="E9" s="85"/>
    </row>
    <row r="10" ht="25.5" customHeight="1" spans="1:5">
      <c r="A10" s="83" t="s">
        <v>214</v>
      </c>
      <c r="B10" s="58" t="s">
        <v>215</v>
      </c>
      <c r="C10" s="81">
        <f t="shared" si="0"/>
        <v>205.71</v>
      </c>
      <c r="D10" s="84">
        <v>205.71</v>
      </c>
      <c r="E10" s="85"/>
    </row>
    <row r="11" ht="25.5" customHeight="1" spans="1:5">
      <c r="A11" s="83" t="s">
        <v>216</v>
      </c>
      <c r="B11" s="58" t="s">
        <v>217</v>
      </c>
      <c r="C11" s="81">
        <f t="shared" si="0"/>
        <v>108.53</v>
      </c>
      <c r="D11" s="84">
        <v>108.53</v>
      </c>
      <c r="E11" s="85"/>
    </row>
    <row r="12" ht="25.5" customHeight="1" spans="1:5">
      <c r="A12" s="83" t="s">
        <v>218</v>
      </c>
      <c r="B12" s="58" t="s">
        <v>219</v>
      </c>
      <c r="C12" s="81">
        <f t="shared" si="0"/>
        <v>42.16</v>
      </c>
      <c r="D12" s="84">
        <v>42.16</v>
      </c>
      <c r="E12" s="85"/>
    </row>
    <row r="13" ht="25.5" customHeight="1" spans="1:5">
      <c r="A13" s="83" t="s">
        <v>220</v>
      </c>
      <c r="B13" s="58" t="s">
        <v>221</v>
      </c>
      <c r="C13" s="81">
        <f t="shared" si="0"/>
        <v>91.61</v>
      </c>
      <c r="D13" s="84">
        <v>91.61</v>
      </c>
      <c r="E13" s="85"/>
    </row>
    <row r="14" ht="25.5" customHeight="1" spans="1:5">
      <c r="A14" s="83" t="s">
        <v>222</v>
      </c>
      <c r="B14" s="58" t="s">
        <v>223</v>
      </c>
      <c r="C14" s="81">
        <f t="shared" si="0"/>
        <v>0</v>
      </c>
      <c r="D14" s="84"/>
      <c r="E14" s="85"/>
    </row>
    <row r="15" ht="25.5" customHeight="1" spans="1:5">
      <c r="A15" s="83" t="s">
        <v>224</v>
      </c>
      <c r="B15" s="58" t="s">
        <v>225</v>
      </c>
      <c r="C15" s="81">
        <f t="shared" si="0"/>
        <v>37.53</v>
      </c>
      <c r="D15" s="84">
        <v>37.53</v>
      </c>
      <c r="E15" s="85"/>
    </row>
    <row r="16" ht="25.5" customHeight="1" spans="1:5">
      <c r="A16" s="83" t="s">
        <v>226</v>
      </c>
      <c r="B16" s="58" t="s">
        <v>227</v>
      </c>
      <c r="C16" s="81">
        <f t="shared" si="0"/>
        <v>0</v>
      </c>
      <c r="D16" s="84"/>
      <c r="E16" s="85"/>
    </row>
    <row r="17" ht="25.5" customHeight="1" spans="1:5">
      <c r="A17" s="83" t="s">
        <v>228</v>
      </c>
      <c r="B17" s="58" t="s">
        <v>229</v>
      </c>
      <c r="C17" s="81">
        <f t="shared" si="0"/>
        <v>7.78</v>
      </c>
      <c r="D17" s="84">
        <v>7.78</v>
      </c>
      <c r="E17" s="85"/>
    </row>
    <row r="18" ht="25.5" customHeight="1" spans="1:5">
      <c r="A18" s="83" t="s">
        <v>230</v>
      </c>
      <c r="B18" s="58" t="s">
        <v>231</v>
      </c>
      <c r="C18" s="81">
        <f t="shared" si="0"/>
        <v>51.87</v>
      </c>
      <c r="D18" s="84">
        <v>51.87</v>
      </c>
      <c r="E18" s="85"/>
    </row>
    <row r="19" ht="25.5" customHeight="1" spans="1:5">
      <c r="A19" s="80" t="s">
        <v>232</v>
      </c>
      <c r="B19" s="54" t="s">
        <v>233</v>
      </c>
      <c r="C19" s="81">
        <f>D19+E19</f>
        <v>83.4</v>
      </c>
      <c r="D19" s="81">
        <f t="shared" ref="D19:E19" si="2">SUM(D20:D45)</f>
        <v>0</v>
      </c>
      <c r="E19" s="82">
        <f>E20+E21+E22+E23+E24+E25+E26+E27+E28+E29+E30+E31+E32+E33+E34+E35+E36+E37+E38+E39+E40+E41+E42+E43+E44+E45</f>
        <v>83.4</v>
      </c>
    </row>
    <row r="20" ht="25.5" customHeight="1" spans="1:5">
      <c r="A20" s="83" t="s">
        <v>234</v>
      </c>
      <c r="B20" s="58" t="s">
        <v>235</v>
      </c>
      <c r="C20" s="81">
        <f>E20</f>
        <v>14</v>
      </c>
      <c r="D20" s="84"/>
      <c r="E20" s="85">
        <v>14</v>
      </c>
    </row>
    <row r="21" ht="25.5" customHeight="1" spans="1:5">
      <c r="A21" s="83" t="s">
        <v>236</v>
      </c>
      <c r="B21" s="58" t="s">
        <v>237</v>
      </c>
      <c r="C21" s="81">
        <f t="shared" ref="C21:C34" si="3">E21</f>
        <v>2.1</v>
      </c>
      <c r="D21" s="84"/>
      <c r="E21" s="85">
        <v>2.1</v>
      </c>
    </row>
    <row r="22" ht="25.5" customHeight="1" spans="1:5">
      <c r="A22" s="83" t="s">
        <v>238</v>
      </c>
      <c r="B22" s="58" t="s">
        <v>239</v>
      </c>
      <c r="C22" s="81">
        <f t="shared" si="3"/>
        <v>0</v>
      </c>
      <c r="D22" s="84"/>
      <c r="E22" s="85"/>
    </row>
    <row r="23" ht="25.5" customHeight="1" spans="1:5">
      <c r="A23" s="83" t="s">
        <v>240</v>
      </c>
      <c r="B23" s="58" t="s">
        <v>241</v>
      </c>
      <c r="C23" s="81">
        <f t="shared" si="3"/>
        <v>0</v>
      </c>
      <c r="D23" s="84"/>
      <c r="E23" s="85"/>
    </row>
    <row r="24" ht="25.5" customHeight="1" spans="1:5">
      <c r="A24" s="83" t="s">
        <v>242</v>
      </c>
      <c r="B24" s="58" t="s">
        <v>243</v>
      </c>
      <c r="C24" s="81">
        <f t="shared" si="3"/>
        <v>2.3</v>
      </c>
      <c r="D24" s="84"/>
      <c r="E24" s="85">
        <v>2.3</v>
      </c>
    </row>
    <row r="25" ht="25.5" customHeight="1" spans="1:5">
      <c r="A25" s="83" t="s">
        <v>244</v>
      </c>
      <c r="B25" s="58" t="s">
        <v>245</v>
      </c>
      <c r="C25" s="81">
        <f t="shared" si="3"/>
        <v>11</v>
      </c>
      <c r="D25" s="84"/>
      <c r="E25" s="85">
        <v>11</v>
      </c>
    </row>
    <row r="26" ht="25.5" customHeight="1" spans="1:5">
      <c r="A26" s="83" t="s">
        <v>246</v>
      </c>
      <c r="B26" s="58" t="s">
        <v>247</v>
      </c>
      <c r="C26" s="81">
        <f t="shared" si="3"/>
        <v>4.2</v>
      </c>
      <c r="D26" s="84"/>
      <c r="E26" s="85">
        <v>4.2</v>
      </c>
    </row>
    <row r="27" ht="25.5" customHeight="1" spans="1:5">
      <c r="A27" s="83" t="s">
        <v>248</v>
      </c>
      <c r="B27" s="58" t="s">
        <v>249</v>
      </c>
      <c r="C27" s="81">
        <f t="shared" si="3"/>
        <v>17.2</v>
      </c>
      <c r="D27" s="84"/>
      <c r="E27" s="85">
        <v>17.2</v>
      </c>
    </row>
    <row r="28" ht="25.5" customHeight="1" spans="1:5">
      <c r="A28" s="83" t="s">
        <v>250</v>
      </c>
      <c r="B28" s="58" t="s">
        <v>251</v>
      </c>
      <c r="C28" s="81">
        <f t="shared" si="3"/>
        <v>0</v>
      </c>
      <c r="D28" s="84"/>
      <c r="E28" s="85"/>
    </row>
    <row r="29" ht="25.5" customHeight="1" spans="1:5">
      <c r="A29" s="83" t="s">
        <v>252</v>
      </c>
      <c r="B29" s="58" t="s">
        <v>253</v>
      </c>
      <c r="C29" s="81">
        <f t="shared" si="3"/>
        <v>4.2</v>
      </c>
      <c r="D29" s="84"/>
      <c r="E29" s="85">
        <v>4.2</v>
      </c>
    </row>
    <row r="30" ht="25.5" customHeight="1" spans="1:5">
      <c r="A30" s="83" t="s">
        <v>254</v>
      </c>
      <c r="B30" s="58" t="s">
        <v>255</v>
      </c>
      <c r="C30" s="81">
        <f t="shared" si="3"/>
        <v>3</v>
      </c>
      <c r="D30" s="84"/>
      <c r="E30" s="85">
        <v>3</v>
      </c>
    </row>
    <row r="31" ht="25.5" customHeight="1" spans="1:5">
      <c r="A31" s="83" t="s">
        <v>256</v>
      </c>
      <c r="B31" s="58" t="s">
        <v>257</v>
      </c>
      <c r="C31" s="81">
        <f t="shared" si="3"/>
        <v>0</v>
      </c>
      <c r="D31" s="84"/>
      <c r="E31" s="85"/>
    </row>
    <row r="32" ht="25.5" customHeight="1" spans="1:5">
      <c r="A32" s="83" t="s">
        <v>258</v>
      </c>
      <c r="B32" s="58" t="s">
        <v>259</v>
      </c>
      <c r="C32" s="81">
        <f t="shared" si="3"/>
        <v>0.8</v>
      </c>
      <c r="D32" s="84"/>
      <c r="E32" s="85">
        <v>0.8</v>
      </c>
    </row>
    <row r="33" ht="25.5" customHeight="1" spans="1:5">
      <c r="A33" s="83" t="s">
        <v>260</v>
      </c>
      <c r="B33" s="58" t="s">
        <v>261</v>
      </c>
      <c r="C33" s="81">
        <f t="shared" si="3"/>
        <v>0</v>
      </c>
      <c r="D33" s="84"/>
      <c r="E33" s="85">
        <v>0</v>
      </c>
    </row>
    <row r="34" ht="25.5" customHeight="1" spans="1:5">
      <c r="A34" s="83" t="s">
        <v>262</v>
      </c>
      <c r="B34" s="58" t="s">
        <v>263</v>
      </c>
      <c r="C34" s="81">
        <f t="shared" si="3"/>
        <v>4.9</v>
      </c>
      <c r="D34" s="84"/>
      <c r="E34" s="85">
        <v>4.9</v>
      </c>
    </row>
    <row r="35" ht="25.5" customHeight="1" spans="1:5">
      <c r="A35" s="83" t="s">
        <v>264</v>
      </c>
      <c r="B35" s="58" t="s">
        <v>265</v>
      </c>
      <c r="C35" s="81">
        <f t="shared" ref="C35:C45" si="4">E35</f>
        <v>0</v>
      </c>
      <c r="D35" s="84"/>
      <c r="E35" s="85"/>
    </row>
    <row r="36" ht="25.5" customHeight="1" spans="1:5">
      <c r="A36" s="83" t="s">
        <v>266</v>
      </c>
      <c r="B36" s="58" t="s">
        <v>267</v>
      </c>
      <c r="C36" s="81">
        <f t="shared" si="4"/>
        <v>0</v>
      </c>
      <c r="D36" s="84"/>
      <c r="E36" s="85"/>
    </row>
    <row r="37" ht="25.5" customHeight="1" spans="1:5">
      <c r="A37" s="83" t="s">
        <v>268</v>
      </c>
      <c r="B37" s="58" t="s">
        <v>269</v>
      </c>
      <c r="C37" s="81">
        <f t="shared" si="4"/>
        <v>0</v>
      </c>
      <c r="D37" s="84"/>
      <c r="E37" s="85"/>
    </row>
    <row r="38" ht="25.5" customHeight="1" spans="1:5">
      <c r="A38" s="83" t="s">
        <v>270</v>
      </c>
      <c r="B38" s="58" t="s">
        <v>271</v>
      </c>
      <c r="C38" s="81">
        <f t="shared" si="4"/>
        <v>0</v>
      </c>
      <c r="D38" s="84"/>
      <c r="E38" s="85"/>
    </row>
    <row r="39" ht="25.5" customHeight="1" spans="1:5">
      <c r="A39" s="83" t="s">
        <v>272</v>
      </c>
      <c r="B39" s="58" t="s">
        <v>273</v>
      </c>
      <c r="C39" s="81">
        <f t="shared" si="4"/>
        <v>0</v>
      </c>
      <c r="D39" s="84"/>
      <c r="E39" s="85"/>
    </row>
    <row r="40" ht="25.5" customHeight="1" spans="1:5">
      <c r="A40" s="83" t="s">
        <v>274</v>
      </c>
      <c r="B40" s="58" t="s">
        <v>275</v>
      </c>
      <c r="C40" s="81">
        <f t="shared" si="4"/>
        <v>0</v>
      </c>
      <c r="D40" s="84"/>
      <c r="E40" s="85">
        <v>0</v>
      </c>
    </row>
    <row r="41" ht="25.5" customHeight="1" spans="1:5">
      <c r="A41" s="83" t="s">
        <v>276</v>
      </c>
      <c r="B41" s="58" t="s">
        <v>277</v>
      </c>
      <c r="C41" s="81">
        <f t="shared" si="4"/>
        <v>0</v>
      </c>
      <c r="D41" s="84"/>
      <c r="E41" s="85">
        <v>0</v>
      </c>
    </row>
    <row r="42" ht="25.5" customHeight="1" spans="1:5">
      <c r="A42" s="83" t="s">
        <v>278</v>
      </c>
      <c r="B42" s="58" t="s">
        <v>279</v>
      </c>
      <c r="C42" s="81">
        <f t="shared" si="4"/>
        <v>4.5</v>
      </c>
      <c r="D42" s="84"/>
      <c r="E42" s="85">
        <v>4.5</v>
      </c>
    </row>
    <row r="43" ht="25.5" customHeight="1" spans="1:5">
      <c r="A43" s="83" t="s">
        <v>280</v>
      </c>
      <c r="B43" s="58" t="s">
        <v>281</v>
      </c>
      <c r="C43" s="81">
        <f t="shared" si="4"/>
        <v>13.2</v>
      </c>
      <c r="D43" s="84"/>
      <c r="E43" s="85">
        <v>13.2</v>
      </c>
    </row>
    <row r="44" ht="25.5" customHeight="1" spans="1:5">
      <c r="A44" s="83" t="s">
        <v>282</v>
      </c>
      <c r="B44" s="58" t="s">
        <v>283</v>
      </c>
      <c r="C44" s="81">
        <f t="shared" si="4"/>
        <v>0</v>
      </c>
      <c r="D44" s="84"/>
      <c r="E44" s="85"/>
    </row>
    <row r="45" ht="25.5" customHeight="1" spans="1:5">
      <c r="A45" s="83" t="s">
        <v>284</v>
      </c>
      <c r="B45" s="58" t="s">
        <v>285</v>
      </c>
      <c r="C45" s="81">
        <f t="shared" si="4"/>
        <v>2</v>
      </c>
      <c r="D45" s="84"/>
      <c r="E45" s="85">
        <v>2</v>
      </c>
    </row>
    <row r="46" ht="25.5" customHeight="1" spans="1:5">
      <c r="A46" s="80" t="s">
        <v>286</v>
      </c>
      <c r="B46" s="54" t="s">
        <v>287</v>
      </c>
      <c r="C46" s="81">
        <f>D46+E46</f>
        <v>4.03</v>
      </c>
      <c r="D46" s="81">
        <f>D50+D56</f>
        <v>4.03</v>
      </c>
      <c r="E46" s="82">
        <f t="shared" ref="D46:E46" si="5">SUM(E47:E56)</f>
        <v>0</v>
      </c>
    </row>
    <row r="47" ht="25.5" customHeight="1" spans="1:5">
      <c r="A47" s="83" t="s">
        <v>288</v>
      </c>
      <c r="B47" s="58" t="s">
        <v>289</v>
      </c>
      <c r="C47" s="81">
        <f>D47+E47</f>
        <v>0</v>
      </c>
      <c r="D47" s="84"/>
      <c r="E47" s="85"/>
    </row>
    <row r="48" ht="25.5" customHeight="1" spans="1:5">
      <c r="A48" s="83" t="s">
        <v>290</v>
      </c>
      <c r="B48" s="58" t="s">
        <v>291</v>
      </c>
      <c r="C48" s="81">
        <f>D48+E48</f>
        <v>0</v>
      </c>
      <c r="D48" s="84"/>
      <c r="E48" s="85"/>
    </row>
    <row r="49" ht="25.5" customHeight="1" spans="1:5">
      <c r="A49" s="83" t="s">
        <v>292</v>
      </c>
      <c r="B49" s="58" t="s">
        <v>293</v>
      </c>
      <c r="C49" s="81">
        <f>D49+E49</f>
        <v>0</v>
      </c>
      <c r="D49" s="84"/>
      <c r="E49" s="85"/>
    </row>
    <row r="50" ht="25.5" customHeight="1" spans="1:5">
      <c r="A50" s="83" t="s">
        <v>294</v>
      </c>
      <c r="B50" s="58" t="s">
        <v>295</v>
      </c>
      <c r="C50" s="81">
        <f>D50+E50</f>
        <v>0.67</v>
      </c>
      <c r="D50" s="84">
        <v>0.67</v>
      </c>
      <c r="E50" s="85"/>
    </row>
    <row r="51" ht="25.5" customHeight="1" spans="1:5">
      <c r="A51" s="83" t="s">
        <v>296</v>
      </c>
      <c r="B51" s="58" t="s">
        <v>297</v>
      </c>
      <c r="C51" s="81"/>
      <c r="D51" s="84"/>
      <c r="E51" s="85"/>
    </row>
    <row r="52" ht="25.5" customHeight="1" spans="1:5">
      <c r="A52" s="83" t="s">
        <v>298</v>
      </c>
      <c r="B52" s="58" t="s">
        <v>299</v>
      </c>
      <c r="C52" s="81">
        <f>D52+E52</f>
        <v>0</v>
      </c>
      <c r="D52" s="84"/>
      <c r="E52" s="85"/>
    </row>
    <row r="53" ht="25.5" customHeight="1" spans="1:5">
      <c r="A53" s="83" t="s">
        <v>300</v>
      </c>
      <c r="B53" s="58" t="s">
        <v>301</v>
      </c>
      <c r="C53" s="81"/>
      <c r="D53" s="84"/>
      <c r="E53" s="85"/>
    </row>
    <row r="54" ht="25.5" customHeight="1" spans="1:5">
      <c r="A54" s="83" t="s">
        <v>302</v>
      </c>
      <c r="B54" s="58" t="s">
        <v>303</v>
      </c>
      <c r="C54" s="81"/>
      <c r="D54" s="84"/>
      <c r="E54" s="85"/>
    </row>
    <row r="55" ht="25.5" customHeight="1" spans="1:5">
      <c r="A55" s="83" t="s">
        <v>304</v>
      </c>
      <c r="B55" s="58" t="s">
        <v>305</v>
      </c>
      <c r="C55" s="81"/>
      <c r="D55" s="84"/>
      <c r="E55" s="85"/>
    </row>
    <row r="56" ht="25.5" customHeight="1" spans="1:5">
      <c r="A56" s="83" t="s">
        <v>306</v>
      </c>
      <c r="B56" s="58" t="s">
        <v>307</v>
      </c>
      <c r="C56" s="81">
        <f>D56+E56</f>
        <v>3.36</v>
      </c>
      <c r="D56" s="84">
        <v>3.36</v>
      </c>
      <c r="E56" s="85"/>
    </row>
    <row r="58" ht="19.5" customHeight="1" spans="1:5">
      <c r="A58" s="86" t="s">
        <v>308</v>
      </c>
      <c r="B58"/>
      <c r="C58"/>
      <c r="D58"/>
      <c r="E58"/>
    </row>
    <row r="60" customHeight="1" spans="1:7">
      <c r="A60"/>
      <c r="B60"/>
      <c r="C60"/>
      <c r="D60"/>
      <c r="E60"/>
      <c r="F60" s="87"/>
      <c r="G60"/>
    </row>
    <row r="61" customHeight="1" spans="1:7">
      <c r="A61"/>
      <c r="B61"/>
      <c r="C61"/>
      <c r="D61"/>
      <c r="E61"/>
      <c r="F61" s="87"/>
      <c r="G61"/>
    </row>
  </sheetData>
  <sheetProtection formatCells="0" formatColumns="0" formatRows="0"/>
  <protectedRanges>
    <protectedRange sqref="D9:E18" name="区域1"/>
    <protectedRange sqref="D20:E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C11" sqref="C11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1" t="s">
        <v>29</v>
      </c>
    </row>
    <row r="2" ht="24.75" customHeight="1" spans="1:8">
      <c r="A2" s="36" t="s">
        <v>309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31</v>
      </c>
    </row>
    <row r="4" ht="24.75" customHeight="1" spans="1:8">
      <c r="A4" s="50" t="s">
        <v>165</v>
      </c>
      <c r="B4" s="62" t="s">
        <v>310</v>
      </c>
      <c r="C4" s="62" t="s">
        <v>311</v>
      </c>
      <c r="D4" s="62" t="s">
        <v>312</v>
      </c>
      <c r="E4" s="62" t="s">
        <v>313</v>
      </c>
      <c r="F4" s="63"/>
      <c r="G4" s="62" t="s">
        <v>314</v>
      </c>
      <c r="H4" s="64" t="s">
        <v>315</v>
      </c>
    </row>
    <row r="5" ht="24.75" customHeight="1" spans="1:8">
      <c r="A5" s="65"/>
      <c r="B5" s="63"/>
      <c r="C5" s="63"/>
      <c r="D5" s="63"/>
      <c r="E5" s="62" t="s">
        <v>316</v>
      </c>
      <c r="F5" s="62" t="s">
        <v>317</v>
      </c>
      <c r="G5" s="62"/>
      <c r="H5" s="64"/>
    </row>
    <row r="6" s="33" customFormat="1" ht="24.75" customHeight="1" spans="1:9">
      <c r="A6" s="66" t="s">
        <v>169</v>
      </c>
      <c r="B6" s="67">
        <f>D6+F6</f>
        <v>9.4</v>
      </c>
      <c r="C6" s="68">
        <v>0</v>
      </c>
      <c r="D6" s="67">
        <v>4.9</v>
      </c>
      <c r="E6" s="68"/>
      <c r="F6" s="67">
        <v>4.5</v>
      </c>
      <c r="G6" s="67">
        <v>0.8</v>
      </c>
      <c r="H6" s="69">
        <v>0</v>
      </c>
      <c r="I6" s="44"/>
    </row>
    <row r="7" ht="24.75" customHeight="1" spans="1:8">
      <c r="A7" s="70"/>
      <c r="B7" s="67"/>
      <c r="C7" s="68"/>
      <c r="D7" s="67"/>
      <c r="E7" s="68"/>
      <c r="F7" s="67"/>
      <c r="G7" s="67"/>
      <c r="H7" s="69"/>
    </row>
    <row r="8" ht="24.75" customHeight="1" spans="1:8">
      <c r="A8" s="71"/>
      <c r="B8" s="72"/>
      <c r="C8" s="73"/>
      <c r="D8" s="72"/>
      <c r="E8" s="73"/>
      <c r="F8" s="72"/>
      <c r="G8" s="72"/>
      <c r="H8" s="74"/>
    </row>
    <row r="9" ht="24.75" customHeight="1" spans="1:8">
      <c r="A9" s="71"/>
      <c r="B9" s="72"/>
      <c r="C9" s="73"/>
      <c r="D9" s="72"/>
      <c r="E9" s="73"/>
      <c r="F9" s="72"/>
      <c r="G9" s="72"/>
      <c r="H9" s="74"/>
    </row>
    <row r="10" ht="24.75" customHeight="1" spans="1:8">
      <c r="A10" s="71"/>
      <c r="B10" s="72"/>
      <c r="C10" s="73"/>
      <c r="D10" s="72"/>
      <c r="E10" s="73"/>
      <c r="F10" s="72"/>
      <c r="G10" s="72"/>
      <c r="H10" s="74"/>
    </row>
    <row r="11" ht="24.75" customHeight="1" spans="1:8">
      <c r="A11" s="71"/>
      <c r="B11" s="72"/>
      <c r="C11" s="73"/>
      <c r="D11" s="72"/>
      <c r="E11" s="73"/>
      <c r="F11" s="72"/>
      <c r="G11" s="72"/>
      <c r="H11" s="74"/>
    </row>
    <row r="12" ht="24.75" customHeight="1" spans="1:8">
      <c r="A12" s="71"/>
      <c r="B12" s="72"/>
      <c r="C12" s="73"/>
      <c r="D12" s="72"/>
      <c r="E12" s="73"/>
      <c r="F12" s="72"/>
      <c r="G12" s="72"/>
      <c r="H12" s="74"/>
    </row>
    <row r="13" ht="24.75" customHeight="1" spans="1:8">
      <c r="A13" s="71"/>
      <c r="B13" s="72"/>
      <c r="C13" s="73"/>
      <c r="D13" s="72"/>
      <c r="E13" s="73"/>
      <c r="F13" s="72"/>
      <c r="G13" s="72"/>
      <c r="H13" s="74"/>
    </row>
    <row r="14" ht="24.75" customHeight="1" spans="1:8">
      <c r="A14" s="71"/>
      <c r="B14" s="72"/>
      <c r="C14" s="73"/>
      <c r="D14" s="72"/>
      <c r="E14" s="73"/>
      <c r="F14" s="72"/>
      <c r="G14" s="72"/>
      <c r="H14" s="74"/>
    </row>
    <row r="15" ht="24.75" customHeight="1" spans="1:8">
      <c r="A15" s="71"/>
      <c r="B15" s="72"/>
      <c r="C15" s="73"/>
      <c r="D15" s="72"/>
      <c r="E15" s="73"/>
      <c r="F15" s="72"/>
      <c r="G15" s="72"/>
      <c r="H15" s="74"/>
    </row>
    <row r="16" ht="24.75" customHeight="1" spans="1:8">
      <c r="A16" s="71"/>
      <c r="B16" s="72"/>
      <c r="C16" s="73"/>
      <c r="D16" s="72"/>
      <c r="E16" s="73"/>
      <c r="F16" s="72"/>
      <c r="G16" s="72"/>
      <c r="H16" s="74"/>
    </row>
    <row r="17" ht="24.75" customHeight="1" spans="1:8">
      <c r="A17" s="71"/>
      <c r="B17" s="72"/>
      <c r="C17" s="73"/>
      <c r="D17" s="72"/>
      <c r="E17" s="73"/>
      <c r="F17" s="72"/>
      <c r="G17" s="72"/>
      <c r="H17" s="74"/>
    </row>
    <row r="18" ht="24.75" customHeight="1" spans="1:8">
      <c r="A18" s="71"/>
      <c r="B18" s="72"/>
      <c r="C18" s="73"/>
      <c r="D18" s="72"/>
      <c r="E18" s="73"/>
      <c r="F18" s="72"/>
      <c r="G18" s="72"/>
      <c r="H18" s="74"/>
    </row>
    <row r="19" ht="24.75" customHeight="1" spans="1:8">
      <c r="A19" s="71"/>
      <c r="B19" s="72"/>
      <c r="C19" s="73"/>
      <c r="D19" s="72"/>
      <c r="E19" s="73"/>
      <c r="F19" s="72"/>
      <c r="G19" s="72"/>
      <c r="H19" s="74"/>
    </row>
    <row r="20" ht="24.75" customHeight="1" spans="1:8">
      <c r="A20" s="71"/>
      <c r="B20" s="72"/>
      <c r="C20" s="73"/>
      <c r="D20" s="72"/>
      <c r="E20" s="73"/>
      <c r="F20" s="72"/>
      <c r="G20" s="72"/>
      <c r="H20" s="74"/>
    </row>
    <row r="21" ht="24.75" customHeight="1" spans="1:8">
      <c r="A21" s="71"/>
      <c r="B21" s="72"/>
      <c r="C21" s="73"/>
      <c r="D21" s="72"/>
      <c r="E21" s="73"/>
      <c r="F21" s="72"/>
      <c r="G21" s="72"/>
      <c r="H21" s="74"/>
    </row>
    <row r="22" ht="24.75" customHeight="1" spans="1:8">
      <c r="A22" s="71"/>
      <c r="B22" s="72"/>
      <c r="C22" s="73"/>
      <c r="D22" s="72"/>
      <c r="E22" s="73"/>
      <c r="F22" s="72"/>
      <c r="G22" s="72"/>
      <c r="H22" s="74"/>
    </row>
    <row r="23" ht="24.75" customHeight="1" spans="1:8">
      <c r="A23" s="71"/>
      <c r="B23" s="72"/>
      <c r="C23" s="73"/>
      <c r="D23" s="72"/>
      <c r="E23" s="73"/>
      <c r="F23" s="72"/>
      <c r="G23" s="72"/>
      <c r="H23" s="74"/>
    </row>
    <row r="24" ht="24.75" customHeight="1" spans="1:8">
      <c r="A24" s="71"/>
      <c r="B24" s="72"/>
      <c r="C24" s="73"/>
      <c r="D24" s="72"/>
      <c r="E24" s="73"/>
      <c r="F24" s="72"/>
      <c r="G24" s="72"/>
      <c r="H24" s="74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showGridLines="0" showZeros="0" tabSelected="1" workbookViewId="0">
      <selection activeCell="M11" sqref="M11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318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319</v>
      </c>
      <c r="B4" s="51" t="s">
        <v>34</v>
      </c>
      <c r="C4" s="51" t="s">
        <v>109</v>
      </c>
      <c r="D4" s="51" t="s">
        <v>105</v>
      </c>
      <c r="E4" s="52" t="s">
        <v>106</v>
      </c>
    </row>
    <row r="5" ht="24.75" customHeight="1" spans="1:5">
      <c r="A5" s="50" t="s">
        <v>108</v>
      </c>
      <c r="B5" s="51" t="s">
        <v>108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109</v>
      </c>
      <c r="C6" s="55">
        <f>SUM(C7:C22)</f>
        <v>83.4</v>
      </c>
      <c r="D6" s="55">
        <f>SUM(D7:D22)</f>
        <v>83.4</v>
      </c>
      <c r="E6" s="56">
        <f t="shared" ref="D6:E6" si="0">SUM(E7:E20)</f>
        <v>0</v>
      </c>
      <c r="F6" s="44"/>
    </row>
    <row r="7" ht="25.5" customHeight="1" spans="1:5">
      <c r="A7" s="57">
        <f t="shared" ref="A7:A20" si="1">ROW()-6</f>
        <v>1</v>
      </c>
      <c r="B7" s="58" t="s">
        <v>320</v>
      </c>
      <c r="C7" s="59">
        <f>D7</f>
        <v>14</v>
      </c>
      <c r="D7" s="59">
        <v>14</v>
      </c>
      <c r="E7" s="60"/>
    </row>
    <row r="8" ht="25.5" customHeight="1" spans="1:5">
      <c r="A8" s="57">
        <f t="shared" si="1"/>
        <v>2</v>
      </c>
      <c r="B8" s="58" t="s">
        <v>321</v>
      </c>
      <c r="C8" s="59">
        <f t="shared" ref="C8:C22" si="2">D8</f>
        <v>2.1</v>
      </c>
      <c r="D8" s="59">
        <v>2.1</v>
      </c>
      <c r="E8" s="60"/>
    </row>
    <row r="9" ht="25.5" customHeight="1" spans="1:5">
      <c r="A9" s="57">
        <f t="shared" si="1"/>
        <v>3</v>
      </c>
      <c r="B9" s="58" t="s">
        <v>322</v>
      </c>
      <c r="C9" s="59">
        <f t="shared" si="2"/>
        <v>2.3</v>
      </c>
      <c r="D9" s="59">
        <v>2.3</v>
      </c>
      <c r="E9" s="60"/>
    </row>
    <row r="10" ht="25.5" customHeight="1" spans="1:5">
      <c r="A10" s="57">
        <f t="shared" si="1"/>
        <v>4</v>
      </c>
      <c r="B10" s="58" t="s">
        <v>323</v>
      </c>
      <c r="C10" s="59">
        <f t="shared" si="2"/>
        <v>11</v>
      </c>
      <c r="D10" s="59">
        <v>11</v>
      </c>
      <c r="E10" s="60"/>
    </row>
    <row r="11" ht="25.5" customHeight="1" spans="1:5">
      <c r="A11" s="57">
        <f t="shared" si="1"/>
        <v>5</v>
      </c>
      <c r="B11" s="58" t="s">
        <v>324</v>
      </c>
      <c r="C11" s="59">
        <f t="shared" si="2"/>
        <v>4.2</v>
      </c>
      <c r="D11" s="59">
        <v>4.2</v>
      </c>
      <c r="E11" s="60"/>
    </row>
    <row r="12" ht="25.5" customHeight="1" spans="1:5">
      <c r="A12" s="57">
        <f t="shared" si="1"/>
        <v>6</v>
      </c>
      <c r="B12" s="58" t="s">
        <v>325</v>
      </c>
      <c r="C12" s="59">
        <f t="shared" si="2"/>
        <v>17.2</v>
      </c>
      <c r="D12" s="59">
        <v>17.2</v>
      </c>
      <c r="E12" s="60"/>
    </row>
    <row r="13" ht="25.5" customHeight="1" spans="1:5">
      <c r="A13" s="57">
        <f t="shared" si="1"/>
        <v>7</v>
      </c>
      <c r="B13" s="58" t="s">
        <v>326</v>
      </c>
      <c r="C13" s="59">
        <f t="shared" si="2"/>
        <v>0</v>
      </c>
      <c r="D13" s="59"/>
      <c r="E13" s="60"/>
    </row>
    <row r="14" ht="25.5" customHeight="1" spans="1:5">
      <c r="A14" s="57">
        <f t="shared" si="1"/>
        <v>8</v>
      </c>
      <c r="B14" s="58" t="s">
        <v>327</v>
      </c>
      <c r="C14" s="59">
        <f t="shared" si="2"/>
        <v>4.2</v>
      </c>
      <c r="D14" s="59">
        <v>4.2</v>
      </c>
      <c r="E14" s="60"/>
    </row>
    <row r="15" ht="25.5" customHeight="1" spans="1:5">
      <c r="A15" s="57">
        <f t="shared" si="1"/>
        <v>9</v>
      </c>
      <c r="B15" s="58" t="s">
        <v>328</v>
      </c>
      <c r="C15" s="59">
        <f t="shared" si="2"/>
        <v>3</v>
      </c>
      <c r="D15" s="59">
        <v>3</v>
      </c>
      <c r="E15" s="60"/>
    </row>
    <row r="16" ht="25.5" customHeight="1" spans="1:5">
      <c r="A16" s="57">
        <f t="shared" si="1"/>
        <v>10</v>
      </c>
      <c r="B16" s="58" t="s">
        <v>314</v>
      </c>
      <c r="C16" s="59">
        <f t="shared" si="2"/>
        <v>0.8</v>
      </c>
      <c r="D16" s="59">
        <v>0.8</v>
      </c>
      <c r="E16" s="60"/>
    </row>
    <row r="17" ht="25.5" customHeight="1" spans="1:5">
      <c r="A17" s="57">
        <f t="shared" si="1"/>
        <v>11</v>
      </c>
      <c r="B17" s="58" t="s">
        <v>329</v>
      </c>
      <c r="C17" s="59">
        <f t="shared" si="2"/>
        <v>0</v>
      </c>
      <c r="D17" s="59"/>
      <c r="E17" s="60"/>
    </row>
    <row r="18" ht="25.5" customHeight="1" spans="1:5">
      <c r="A18" s="57">
        <f t="shared" si="1"/>
        <v>12</v>
      </c>
      <c r="B18" s="58" t="s">
        <v>330</v>
      </c>
      <c r="C18" s="59">
        <f t="shared" si="2"/>
        <v>4.5</v>
      </c>
      <c r="D18" s="59">
        <v>4.5</v>
      </c>
      <c r="E18" s="60"/>
    </row>
    <row r="19" ht="25.5" customHeight="1" spans="1:5">
      <c r="A19" s="57">
        <f t="shared" si="1"/>
        <v>13</v>
      </c>
      <c r="B19" s="58" t="s">
        <v>331</v>
      </c>
      <c r="C19" s="59">
        <f>D19</f>
        <v>2</v>
      </c>
      <c r="D19" s="59">
        <v>2</v>
      </c>
      <c r="E19" s="60"/>
    </row>
    <row r="20" ht="25.5" customHeight="1" spans="1:5">
      <c r="A20" s="57">
        <f t="shared" si="1"/>
        <v>14</v>
      </c>
      <c r="B20" s="58" t="s">
        <v>332</v>
      </c>
      <c r="C20" s="59"/>
      <c r="D20" s="59"/>
      <c r="E20" s="60"/>
    </row>
    <row r="21" ht="25.5" customHeight="1" spans="1:5">
      <c r="A21" s="57">
        <v>15</v>
      </c>
      <c r="B21" s="58" t="s">
        <v>333</v>
      </c>
      <c r="C21" s="59">
        <f t="shared" si="2"/>
        <v>4.9</v>
      </c>
      <c r="D21" s="59">
        <v>4.9</v>
      </c>
      <c r="E21" s="60"/>
    </row>
    <row r="22" ht="25.5" customHeight="1" spans="1:5">
      <c r="A22" s="57">
        <v>16</v>
      </c>
      <c r="B22" s="58" t="s">
        <v>334</v>
      </c>
      <c r="C22" s="59">
        <f>D22</f>
        <v>13.2</v>
      </c>
      <c r="D22" s="59">
        <v>13.2</v>
      </c>
      <c r="E22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A9" sqref="A9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335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336</v>
      </c>
      <c r="B4" s="39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 t="s">
        <v>337</v>
      </c>
      <c r="B6" s="43">
        <v>0</v>
      </c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L12" sqref="L12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338</v>
      </c>
    </row>
    <row r="2" ht="27" spans="1:9">
      <c r="A2" s="2" t="s">
        <v>339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340</v>
      </c>
      <c r="E3" s="4"/>
      <c r="F3" s="3"/>
      <c r="G3" s="3"/>
      <c r="H3" s="3"/>
      <c r="I3" s="3"/>
    </row>
    <row r="4" ht="19.5" customHeight="1" spans="1:9">
      <c r="A4" s="5" t="s">
        <v>341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342</v>
      </c>
      <c r="B5" s="6"/>
      <c r="C5" s="7"/>
      <c r="D5" s="8"/>
      <c r="E5" s="6" t="s">
        <v>343</v>
      </c>
      <c r="F5" s="7" t="s">
        <v>344</v>
      </c>
      <c r="G5" s="9"/>
      <c r="H5" s="9"/>
      <c r="I5" s="8"/>
    </row>
    <row r="6" ht="19.5" customHeight="1" spans="1:9">
      <c r="A6" s="6" t="s">
        <v>345</v>
      </c>
      <c r="B6" s="6"/>
      <c r="C6" s="7"/>
      <c r="D6" s="8"/>
      <c r="E6" s="10" t="s">
        <v>346</v>
      </c>
      <c r="F6" s="11"/>
      <c r="G6" s="7"/>
      <c r="H6" s="9"/>
      <c r="I6" s="8"/>
    </row>
    <row r="7" ht="27.75" customHeight="1" spans="1:9">
      <c r="A7" s="12" t="s">
        <v>347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348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349</v>
      </c>
      <c r="B9" s="12"/>
      <c r="C9" s="6" t="s">
        <v>350</v>
      </c>
      <c r="D9" s="6"/>
      <c r="E9" s="6"/>
      <c r="F9" s="10" t="s">
        <v>351</v>
      </c>
      <c r="G9" s="11"/>
      <c r="H9" s="10" t="s">
        <v>352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19.5" customHeight="1" spans="1:9">
      <c r="A14" s="12" t="s">
        <v>353</v>
      </c>
      <c r="B14" s="12"/>
      <c r="C14" s="7"/>
      <c r="D14" s="9"/>
      <c r="E14" s="9"/>
      <c r="F14" s="9"/>
      <c r="G14" s="9"/>
      <c r="H14" s="9"/>
      <c r="I14" s="8"/>
    </row>
    <row r="15" ht="19.5" customHeight="1" spans="1:9">
      <c r="A15" s="12" t="s">
        <v>354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355</v>
      </c>
      <c r="B16" s="6" t="s">
        <v>356</v>
      </c>
      <c r="C16" s="6" t="s">
        <v>357</v>
      </c>
      <c r="D16" s="10" t="s">
        <v>358</v>
      </c>
      <c r="E16" s="11"/>
      <c r="F16" s="10" t="s">
        <v>359</v>
      </c>
      <c r="G16" s="11"/>
      <c r="H16" s="10" t="s">
        <v>360</v>
      </c>
      <c r="I16" s="11"/>
    </row>
    <row r="17" ht="19.5" customHeight="1" spans="1:9">
      <c r="A17" s="15"/>
      <c r="B17" s="12" t="s">
        <v>361</v>
      </c>
      <c r="C17" s="6" t="s">
        <v>362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363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364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365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366</v>
      </c>
      <c r="C21" s="6" t="s">
        <v>367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368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369</v>
      </c>
      <c r="D23" s="7" t="s">
        <v>370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371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372</v>
      </c>
      <c r="D25" s="7"/>
      <c r="E25" s="8"/>
      <c r="F25" s="7"/>
      <c r="G25" s="8"/>
      <c r="H25" s="7"/>
      <c r="I25" s="8"/>
    </row>
    <row r="26" ht="14.25" customHeight="1" spans="1:9">
      <c r="A26" s="18" t="s">
        <v>373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26:B31"/>
    <mergeCell ref="C26:I31"/>
    <mergeCell ref="A9:B13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工作</cp:lastModifiedBy>
  <dcterms:created xsi:type="dcterms:W3CDTF">2018-01-17T04:55:00Z</dcterms:created>
  <cp:lastPrinted>2018-02-27T09:20:00Z</cp:lastPrinted>
  <dcterms:modified xsi:type="dcterms:W3CDTF">2021-06-22T01:50:03Z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2052-11.1.0.10577</vt:lpwstr>
  </property>
  <property fmtid="{D5CDD505-2E9C-101B-9397-08002B2CF9AE}" pid="4" name="ICV">
    <vt:lpwstr>6A6E71A6B1BA415789599A60201BA6CB</vt:lpwstr>
  </property>
</Properties>
</file>