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'3'!$A$1:$D$27</definedName>
    <definedName name="_xlnm.Print_Area" localSheetId="5">'4'!$A$1:$E$35</definedName>
    <definedName name="_xlnm.Print_Area" localSheetId="6">'5'!$A$1:$K$25</definedName>
    <definedName name="_xlnm.Print_Area" localSheetId="7">'6'!$A$1:$E$25</definedName>
    <definedName name="_xlnm.Print_Area" localSheetId="8">'7'!$A$1:$E$58</definedName>
    <definedName name="_xlnm.Print_Area" localSheetId="9">'8'!$A$1:$H$24</definedName>
    <definedName name="_xlnm.Print_Area" localSheetId="10">'9'!$A$1:$E$17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<sst xmlns="http://schemas.openxmlformats.org/spreadsheetml/2006/main" count="450" uniqueCount="351">
  <si>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</si>
  <si>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</si>
  <si>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</si>
  <si>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</si>
  <si>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</si>
  <si>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</si>
  <si>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</si>
  <si>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</si>
  <si>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</si>
  <si>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</si>
  <si>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</si>
  <si>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</si>
  <si>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</si>
  <si>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</si>
  <si>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</si>
  <si>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</si>
  <si>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</si>
  <si>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</si>
  <si>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</si>
  <si>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</si>
  <si>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</si>
  <si>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</si>
  <si>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</si>
  <si>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</si>
  <si>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</si>
  <si>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</si>
  <si>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</si>
  <si>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</si>
  <si>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</si>
  <si>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</si>
  <si>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</si>
  <si>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</si>
  <si>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</si>
  <si>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</si>
  <si>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</si>
  <si>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</si>
  <si>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</si>
  <si>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</si>
  <si>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</si>
  <si>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</si>
  <si>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</si>
  <si>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</si>
  <si>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</si>
  <si>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</si>
  <si>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</si>
  <si>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</si>
  <si>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</si>
  <si>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</si>
  <si>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</si>
  <si>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</si>
  <si>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</si>
  <si>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</si>
  <si>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</si>
  <si>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</si>
  <si>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</si>
  <si>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</si>
  <si>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</si>
  <si>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</si>
  <si>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</si>
  <si>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</si>
  <si>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</si>
  <si>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</si>
  <si>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</si>
  <si>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</si>
  <si>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</si>
  <si>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</si>
  <si>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</si>
  <si>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</si>
  <si>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</si>
  <si>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</si>
  <si>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</si>
  <si>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</si>
  <si>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</si>
  <si>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</si>
  <si>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</si>
  <si>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</si>
  <si>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</si>
  <si>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</si>
  <si>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</si>
  <si>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</si>
  <si>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</si>
  <si>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</si>
  <si>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</si>
  <si>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</si>
  <si>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</si>
  <si>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</si>
  <si>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</si>
  <si>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</si>
  <si>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</si>
  <si>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</si>
  <si>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</si>
  <si>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</si>
  <si>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</si>
  <si>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</si>
  <si>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</si>
  <si>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</si>
  <si>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</si>
  <si>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</si>
  <si>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</si>
  <si>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</si>
  <si>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</si>
  <si>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</si>
  <si>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</si>
  <si>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</si>
  <si>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</si>
  <si>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</si>
  <si>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</si>
  <si>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</si>
  <si>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</si>
  <si>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</si>
  <si>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</si>
  <si>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</si>
  <si>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05行政事业单位离退休</t>
  </si>
  <si>
    <t xml:space="preserve">    05机关单位基本养老保险缴费支出</t>
  </si>
  <si>
    <t xml:space="preserve">     01财政对失业保险基金的补助</t>
  </si>
  <si>
    <t xml:space="preserve">     02财政对工伤保险基金的补助</t>
  </si>
  <si>
    <t xml:space="preserve">     03财政对生育保险基金的补助</t>
  </si>
  <si>
    <t>210卫生健康支出</t>
  </si>
  <si>
    <t xml:space="preserve">   11行政事业单位医疗</t>
  </si>
  <si>
    <t xml:space="preserve">      01行政单位医疗</t>
  </si>
  <si>
    <t>221住房保障支出</t>
  </si>
  <si>
    <t xml:space="preserve">   02住房改革支出</t>
  </si>
  <si>
    <t xml:space="preserve">      01住房公积金</t>
  </si>
  <si>
    <t>212城乡社区支出</t>
  </si>
  <si>
    <t xml:space="preserve">   05城乡社区环境卫生</t>
  </si>
  <si>
    <t xml:space="preserve">    01 城乡社区环境卫生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</si>
  <si>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</si>
  <si>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</si>
  <si>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</si>
  <si>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</si>
  <si>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</si>
  <si>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</si>
  <si>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</si>
  <si>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</si>
  <si>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</si>
  <si>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</si>
  <si>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</si>
  <si>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</si>
  <si>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</si>
  <si>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</si>
  <si>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</si>
  <si>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</si>
  <si>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</si>
  <si>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</si>
  <si>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</si>
  <si>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</si>
  <si>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</si>
  <si>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</si>
  <si>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</si>
  <si>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</si>
  <si>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</si>
  <si>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</si>
  <si>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</si>
  <si>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</si>
  <si>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</si>
  <si>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</si>
  <si>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</si>
  <si>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</si>
  <si>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</si>
  <si>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</si>
  <si>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</si>
  <si>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</si>
  <si>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</si>
  <si>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</si>
  <si>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</si>
  <si>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</si>
  <si>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</si>
  <si>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</si>
  <si>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</si>
  <si>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高台县巷道镇人民政府</t>
  </si>
  <si>
    <t>一般公共预算支出情况表</t>
  </si>
  <si>
    <t>科目编码</t>
  </si>
  <si>
    <t>科目名称</t>
  </si>
  <si>
    <t>201</t>
  </si>
  <si>
    <t>一般公共服务支出</t>
  </si>
  <si>
    <t>03</t>
  </si>
  <si>
    <t xml:space="preserve">    政府办公室及相关机构事务</t>
  </si>
  <si>
    <t>01</t>
  </si>
  <si>
    <t>　　　行政运行</t>
  </si>
  <si>
    <t>208</t>
  </si>
  <si>
    <t>社会保障和就业支出</t>
  </si>
  <si>
    <t>05</t>
  </si>
  <si>
    <t xml:space="preserve">    行政事业单位离退休</t>
  </si>
  <si>
    <t xml:space="preserve">       机关单位基本养老保险缴费支出</t>
  </si>
  <si>
    <t xml:space="preserve">       财政对失业保险基金的补助</t>
  </si>
  <si>
    <t>02</t>
  </si>
  <si>
    <t xml:space="preserve">       财政对工伤保险基金的补助</t>
  </si>
  <si>
    <t xml:space="preserve">       财政对生育保险基金的补助</t>
  </si>
  <si>
    <t>210</t>
  </si>
  <si>
    <t>卫生健康支出</t>
  </si>
  <si>
    <t>11</t>
  </si>
  <si>
    <t xml:space="preserve">   行政事业单位医疗</t>
  </si>
  <si>
    <t xml:space="preserve">      行政单位医疗</t>
  </si>
  <si>
    <t>221</t>
  </si>
  <si>
    <t>住房保障支出</t>
  </si>
  <si>
    <t xml:space="preserve">   住房改革支出</t>
  </si>
  <si>
    <t xml:space="preserve">  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</si>
  <si>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</si>
  <si>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</si>
  <si>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</si>
  <si>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</si>
  <si>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</si>
  <si>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</si>
  <si>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</si>
  <si>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</si>
  <si>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</si>
  <si>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</si>
  <si>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</si>
  <si>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</si>
  <si>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</si>
  <si>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</si>
  <si>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</si>
  <si>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</si>
  <si>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</si>
  <si>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</si>
  <si>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</si>
  <si>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</si>
  <si>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</si>
  <si>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</si>
  <si>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</si>
  <si>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</si>
  <si>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</si>
  <si>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</si>
  <si>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</si>
  <si>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</si>
  <si>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</si>
  <si>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</si>
  <si>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</si>
  <si>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</si>
  <si>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</si>
  <si>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</si>
  <si>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</si>
  <si>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</si>
  <si>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</si>
  <si>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</si>
  <si>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</si>
  <si>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</si>
  <si>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</si>
  <si>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</si>
  <si>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</si>
  <si>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</si>
  <si>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</si>
  <si>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</si>
  <si>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</si>
  <si>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</si>
  <si>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</si>
  <si>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</si>
  <si>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</si>
  <si>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</si>
  <si>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</si>
  <si>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</si>
  <si>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</si>
  <si>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</si>
  <si>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</si>
  <si>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</si>
  <si>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</si>
  <si>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</si>
  <si>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</si>
  <si>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</si>
  <si>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</si>
  <si>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</si>
  <si>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</si>
  <si>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</si>
  <si>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</si>
  <si>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</si>
  <si>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</si>
  <si>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</si>
  <si>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</si>
  <si>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</si>
  <si>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</si>
  <si>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</si>
  <si>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</si>
  <si>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</si>
  <si>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</si>
  <si>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</si>
  <si>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</si>
  <si>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</si>
  <si>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</si>
  <si>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</si>
  <si>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</si>
  <si>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</si>
  <si>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</si>
  <si>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</si>
  <si>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</si>
  <si>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</si>
  <si>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</si>
  <si>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</si>
  <si>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</si>
  <si>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</si>
  <si>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</si>
  <si>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</si>
  <si>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</si>
  <si>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</si>
  <si>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</si>
  <si>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</si>
  <si>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</si>
  <si>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</si>
  <si>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</si>
  <si>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</si>
  <si>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</si>
  <si>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</si>
  <si>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</si>
  <si>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</si>
  <si>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</si>
  <si>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</si>
  <si>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</si>
  <si>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</si>
  <si>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</si>
  <si>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</si>
  <si>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</si>
  <si>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0</t>
  </si>
  <si>
    <t>一般公共预算机关运行经费</t>
  </si>
  <si>
    <t>序号</t>
  </si>
  <si>
    <t>政府性基金预算支出情况表</t>
  </si>
  <si>
    <t>项        目</t>
  </si>
  <si>
    <t>此表无数据</t>
  </si>
  <si>
    <t>附件4：</t>
  </si>
  <si>
    <t xml:space="preserve"> 部门预算项目支出绩效目标表</t>
  </si>
  <si>
    <t>（2020年度）</t>
  </si>
  <si>
    <t>填报单位（盖章）：</t>
  </si>
  <si>
    <t>项目名称</t>
  </si>
  <si>
    <t>项目属性</t>
  </si>
  <si>
    <t>延续项目 □   新增项目 □</t>
  </si>
  <si>
    <t>部门名称</t>
  </si>
  <si>
    <t>资金总额（万元）</t>
  </si>
  <si>
    <t>部门相应职能                                  职责概述</t>
  </si>
  <si>
    <t>项目立项依据</t>
  </si>
  <si>
    <t>项目实施                        进度计划</t>
  </si>
  <si>
    <t>项目实施内容</t>
  </si>
  <si>
    <t>计划开始时间</t>
  </si>
  <si>
    <t>计划完成时间</t>
  </si>
  <si>
    <t>项目长期                         绩效目标</t>
  </si>
  <si>
    <t>项目年度                         绩效目标</t>
  </si>
  <si>
    <t>项目年度绩效指标</t>
  </si>
  <si>
    <t>一级指标</t>
  </si>
  <si>
    <t>二级指标</t>
  </si>
  <si>
    <t>三级指标</t>
  </si>
  <si>
    <t>指标值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</si>
  <si>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</si>
  <si>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</si>
  <si>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</si>
  <si>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</si>
  <si>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</si>
  <si>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</si>
  <si>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</si>
  <si>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</si>
  <si>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</si>
  <si>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>可持续影响指标</t>
  </si>
  <si>
    <t>满意度     指标</t>
  </si>
  <si>
    <t>社会公众或服务对象满意度指标</t>
  </si>
  <si>
    <t>项目实施                             保障措施</t>
  </si>
</sst>
</file>

<file path=xl/styles.xml><?xml version="1.0" encoding="utf-8"?>
<styleSheet xmlns="http://schemas.openxmlformats.org/spreadsheetml/2006/main">
  <numFmts count="10">
    <numFmt numFmtId="176" formatCode="#,##0.00_ ;[Red]\-#,##0.00\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50">
    <font>
      <sz val="10"/>
      <name val="Arial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name val="Arial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6" borderId="3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1" fillId="0" borderId="0"/>
    <xf numFmtId="0" fontId="3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/>
    <xf numFmtId="0" fontId="29" fillId="14" borderId="38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0"/>
    <xf numFmtId="0" fontId="40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4" fillId="17" borderId="40" applyNumberFormat="0" applyAlignment="0" applyProtection="0">
      <alignment vertical="center"/>
    </xf>
    <xf numFmtId="0" fontId="42" fillId="17" borderId="36" applyNumberFormat="0" applyAlignment="0" applyProtection="0">
      <alignment vertical="center"/>
    </xf>
    <xf numFmtId="0" fontId="46" fillId="20" borderId="42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1" fillId="0" borderId="0"/>
    <xf numFmtId="0" fontId="43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1" fillId="0" borderId="0"/>
    <xf numFmtId="0" fontId="30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0" borderId="0"/>
    <xf numFmtId="0" fontId="30" fillId="25" borderId="0" applyNumberFormat="0" applyBorder="0" applyAlignment="0" applyProtection="0">
      <alignment vertical="center"/>
    </xf>
    <xf numFmtId="0" fontId="21" fillId="0" borderId="0"/>
    <xf numFmtId="0" fontId="31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1" fillId="0" borderId="0"/>
    <xf numFmtId="0" fontId="30" fillId="33" borderId="0" applyNumberFormat="0" applyBorder="0" applyAlignment="0" applyProtection="0">
      <alignment vertical="center"/>
    </xf>
    <xf numFmtId="0" fontId="21" fillId="0" borderId="0"/>
    <xf numFmtId="0" fontId="31" fillId="32" borderId="0" applyNumberFormat="0" applyBorder="0" applyAlignment="0" applyProtection="0">
      <alignment vertical="center"/>
    </xf>
    <xf numFmtId="0" fontId="21" fillId="0" borderId="0"/>
    <xf numFmtId="0" fontId="30" fillId="1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>
      <alignment vertical="center"/>
    </xf>
  </cellStyleXfs>
  <cellXfs count="2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8" xfId="0" applyFont="1" applyBorder="1" applyAlignment="1" applyProtection="1">
      <alignment vertical="center" wrapText="1"/>
    </xf>
    <xf numFmtId="0" fontId="13" fillId="0" borderId="16" xfId="0" applyNumberFormat="1" applyFont="1" applyFill="1" applyBorder="1" applyAlignment="1" applyProtection="1">
      <alignment horizontal="left" vertical="center"/>
    </xf>
    <xf numFmtId="176" fontId="13" fillId="0" borderId="18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6" fillId="0" borderId="0" xfId="0" applyFont="1"/>
    <xf numFmtId="0" fontId="13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177" fontId="15" fillId="0" borderId="19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178" fontId="15" fillId="0" borderId="20" xfId="0" applyNumberFormat="1" applyFont="1" applyFill="1" applyBorder="1" applyAlignment="1" applyProtection="1">
      <alignment horizontal="center" vertical="center"/>
    </xf>
    <xf numFmtId="178" fontId="15" fillId="0" borderId="2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77" fontId="11" fillId="0" borderId="19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left" vertical="center"/>
    </xf>
    <xf numFmtId="178" fontId="11" fillId="0" borderId="21" xfId="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 applyProtection="1">
      <alignment horizontal="center" vertical="center"/>
    </xf>
    <xf numFmtId="178" fontId="11" fillId="0" borderId="22" xfId="0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vertical="center"/>
    </xf>
    <xf numFmtId="49" fontId="15" fillId="0" borderId="19" xfId="0" applyNumberFormat="1" applyFont="1" applyFill="1" applyBorder="1" applyAlignment="1" applyProtection="1">
      <alignment vertical="center"/>
    </xf>
    <xf numFmtId="179" fontId="15" fillId="0" borderId="20" xfId="0" applyNumberFormat="1" applyFont="1" applyFill="1" applyBorder="1" applyAlignment="1" applyProtection="1">
      <alignment horizontal="right" vertical="center" wrapText="1"/>
    </xf>
    <xf numFmtId="49" fontId="15" fillId="0" borderId="20" xfId="0" applyNumberFormat="1" applyFont="1" applyFill="1" applyBorder="1" applyAlignment="1" applyProtection="1">
      <alignment horizontal="right" vertical="center" wrapText="1"/>
    </xf>
    <xf numFmtId="179" fontId="15" fillId="0" borderId="21" xfId="0" applyNumberFormat="1" applyFont="1" applyFill="1" applyBorder="1" applyAlignment="1" applyProtection="1">
      <alignment horizontal="right" vertical="center" wrapText="1"/>
    </xf>
    <xf numFmtId="4" fontId="15" fillId="0" borderId="20" xfId="0" applyNumberFormat="1" applyFont="1" applyFill="1" applyBorder="1" applyAlignment="1" applyProtection="1">
      <alignment horizontal="right" vertical="center" wrapText="1"/>
    </xf>
    <xf numFmtId="49" fontId="11" fillId="0" borderId="19" xfId="0" applyNumberFormat="1" applyFont="1" applyFill="1" applyBorder="1" applyAlignment="1" applyProtection="1">
      <alignment vertical="center"/>
    </xf>
    <xf numFmtId="179" fontId="11" fillId="0" borderId="20" xfId="0" applyNumberFormat="1" applyFont="1" applyFill="1" applyBorder="1" applyAlignment="1" applyProtection="1">
      <alignment horizontal="right" vertical="center" wrapText="1"/>
    </xf>
    <xf numFmtId="4" fontId="11" fillId="0" borderId="20" xfId="0" applyNumberFormat="1" applyFont="1" applyFill="1" applyBorder="1" applyAlignment="1" applyProtection="1">
      <alignment horizontal="right" vertical="center" wrapText="1"/>
    </xf>
    <xf numFmtId="179" fontId="11" fillId="0" borderId="21" xfId="0" applyNumberFormat="1" applyFont="1" applyFill="1" applyBorder="1" applyAlignment="1" applyProtection="1">
      <alignment horizontal="right" vertical="center" wrapText="1"/>
    </xf>
    <xf numFmtId="49" fontId="10" fillId="0" borderId="0" xfId="0" applyNumberFormat="1" applyFont="1" applyBorder="1" applyAlignment="1" applyProtection="1">
      <alignment horizontal="center" vertical="center"/>
    </xf>
    <xf numFmtId="49" fontId="11" fillId="0" borderId="19" xfId="0" applyNumberFormat="1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49" fontId="15" fillId="0" borderId="19" xfId="0" applyNumberFormat="1" applyFont="1" applyFill="1" applyBorder="1" applyAlignment="1" applyProtection="1">
      <alignment horizontal="left" vertical="center"/>
    </xf>
    <xf numFmtId="0" fontId="15" fillId="0" borderId="20" xfId="0" applyNumberFormat="1" applyFont="1" applyFill="1" applyBorder="1" applyAlignment="1" applyProtection="1">
      <alignment horizontal="left" vertical="center"/>
    </xf>
    <xf numFmtId="176" fontId="15" fillId="0" borderId="19" xfId="0" applyNumberFormat="1" applyFont="1" applyFill="1" applyBorder="1" applyAlignment="1" applyProtection="1">
      <alignment horizontal="right" vertical="center"/>
    </xf>
    <xf numFmtId="0" fontId="15" fillId="0" borderId="21" xfId="0" applyFont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left" vertical="center"/>
    </xf>
    <xf numFmtId="0" fontId="11" fillId="0" borderId="20" xfId="0" applyNumberFormat="1" applyFont="1" applyFill="1" applyBorder="1" applyAlignment="1" applyProtection="1">
      <alignment horizontal="lef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176" fontId="11" fillId="0" borderId="26" xfId="0" applyNumberFormat="1" applyFont="1" applyFill="1" applyBorder="1" applyAlignment="1" applyProtection="1">
      <alignment horizontal="right" vertical="center"/>
    </xf>
    <xf numFmtId="176" fontId="15" fillId="0" borderId="27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15" fillId="0" borderId="21" xfId="0" applyNumberFormat="1" applyFont="1" applyFill="1" applyBorder="1" applyAlignment="1" applyProtection="1">
      <alignment horizontal="lef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/>
    <xf numFmtId="0" fontId="11" fillId="0" borderId="0" xfId="0" applyFont="1" applyFill="1" applyBorder="1" applyAlignment="1" applyProtection="1"/>
    <xf numFmtId="49" fontId="15" fillId="0" borderId="20" xfId="0" applyNumberFormat="1" applyFont="1" applyFill="1" applyBorder="1" applyAlignment="1" applyProtection="1">
      <alignment horizontal="left" vertical="center"/>
    </xf>
    <xf numFmtId="4" fontId="15" fillId="0" borderId="20" xfId="0" applyNumberFormat="1" applyFont="1" applyFill="1" applyBorder="1" applyAlignment="1" applyProtection="1">
      <alignment horizontal="right" vertical="center"/>
    </xf>
    <xf numFmtId="4" fontId="15" fillId="0" borderId="21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49" fontId="18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4" fontId="11" fillId="0" borderId="21" xfId="0" applyNumberFormat="1" applyFont="1" applyFill="1" applyBorder="1" applyAlignment="1" applyProtection="1">
      <alignment horizontal="right" vertical="center"/>
    </xf>
    <xf numFmtId="49" fontId="11" fillId="0" borderId="19" xfId="14" applyNumberFormat="1" applyFont="1" applyFill="1" applyBorder="1" applyAlignment="1">
      <alignment horizontal="left" vertical="center" shrinkToFit="1"/>
    </xf>
    <xf numFmtId="0" fontId="11" fillId="0" borderId="19" xfId="14" applyFont="1" applyFill="1" applyBorder="1" applyAlignment="1">
      <alignment horizontal="left" vertical="center" shrinkToFit="1"/>
    </xf>
    <xf numFmtId="0" fontId="17" fillId="0" borderId="1" xfId="0" applyNumberFormat="1" applyFont="1" applyFill="1" applyBorder="1" applyAlignment="1" applyProtection="1">
      <alignment vertical="center"/>
    </xf>
    <xf numFmtId="49" fontId="11" fillId="0" borderId="20" xfId="0" applyNumberFormat="1" applyFont="1" applyFill="1" applyBorder="1" applyAlignment="1" applyProtection="1">
      <alignment horizontal="left" vertical="center"/>
    </xf>
    <xf numFmtId="4" fontId="11" fillId="0" borderId="20" xfId="0" applyNumberFormat="1" applyFont="1" applyFill="1" applyBorder="1" applyAlignment="1" applyProtection="1">
      <alignment horizontal="right" vertical="center"/>
    </xf>
    <xf numFmtId="0" fontId="19" fillId="0" borderId="28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left" vertical="center"/>
    </xf>
    <xf numFmtId="179" fontId="11" fillId="0" borderId="19" xfId="0" applyNumberFormat="1" applyFont="1" applyFill="1" applyBorder="1" applyAlignment="1" applyProtection="1">
      <alignment horizontal="right" vertical="center" wrapText="1"/>
    </xf>
    <xf numFmtId="0" fontId="11" fillId="0" borderId="20" xfId="0" applyFont="1" applyFill="1" applyBorder="1" applyAlignment="1" applyProtection="1">
      <alignment horizontal="left" vertical="center"/>
    </xf>
    <xf numFmtId="176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179" fontId="11" fillId="0" borderId="19" xfId="0" applyNumberFormat="1" applyFont="1" applyFill="1" applyBorder="1" applyAlignment="1" applyProtection="1">
      <alignment horizontal="right" wrapText="1"/>
    </xf>
    <xf numFmtId="0" fontId="11" fillId="0" borderId="19" xfId="0" applyFont="1" applyFill="1" applyBorder="1" applyAlignment="1" applyProtection="1">
      <alignment horizontal="right" vertical="center"/>
    </xf>
    <xf numFmtId="179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64" applyFont="1" applyBorder="1" applyAlignment="1" applyProtection="1">
      <alignment horizontal="center" vertical="center"/>
    </xf>
    <xf numFmtId="180" fontId="11" fillId="0" borderId="21" xfId="70" applyNumberFormat="1" applyFont="1" applyBorder="1" applyAlignment="1" applyProtection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left" vertical="center"/>
    </xf>
    <xf numFmtId="176" fontId="15" fillId="0" borderId="20" xfId="0" applyNumberFormat="1" applyFont="1" applyFill="1" applyBorder="1" applyAlignment="1" applyProtection="1">
      <alignment horizontal="right" vertical="center"/>
    </xf>
    <xf numFmtId="176" fontId="15" fillId="0" borderId="21" xfId="0" applyNumberFormat="1" applyFont="1" applyFill="1" applyBorder="1" applyAlignment="1" applyProtection="1">
      <alignment horizontal="right" vertical="center"/>
    </xf>
    <xf numFmtId="176" fontId="11" fillId="0" borderId="2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0" fontId="11" fillId="0" borderId="19" xfId="0" applyNumberFormat="1" applyFont="1" applyFill="1" applyBorder="1" applyAlignment="1" applyProtection="1">
      <alignment horizontal="left" vertical="center"/>
    </xf>
    <xf numFmtId="0" fontId="11" fillId="0" borderId="30" xfId="0" applyFont="1" applyBorder="1" applyAlignment="1" applyProtection="1">
      <alignment vertical="center"/>
    </xf>
    <xf numFmtId="0" fontId="11" fillId="0" borderId="30" xfId="0" applyFont="1" applyBorder="1" applyAlignment="1" applyProtection="1"/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/>
    </xf>
    <xf numFmtId="4" fontId="11" fillId="0" borderId="32" xfId="0" applyNumberFormat="1" applyFont="1" applyFill="1" applyBorder="1" applyAlignment="1" applyProtection="1">
      <alignment horizontal="right" vertical="center"/>
    </xf>
    <xf numFmtId="0" fontId="21" fillId="0" borderId="0" xfId="59" applyFill="1"/>
    <xf numFmtId="0" fontId="8" fillId="0" borderId="0" xfId="59" applyFont="1" applyBorder="1" applyAlignment="1" applyProtection="1"/>
    <xf numFmtId="0" fontId="21" fillId="0" borderId="0" xfId="59"/>
    <xf numFmtId="0" fontId="14" fillId="0" borderId="0" xfId="59" applyFont="1" applyBorder="1" applyAlignment="1" applyProtection="1">
      <alignment vertical="center" wrapText="1"/>
    </xf>
    <xf numFmtId="0" fontId="10" fillId="0" borderId="0" xfId="59" applyFont="1" applyBorder="1" applyAlignment="1" applyProtection="1">
      <alignment horizontal="center" vertical="center"/>
    </xf>
    <xf numFmtId="0" fontId="11" fillId="0" borderId="30" xfId="59" applyFont="1" applyBorder="1" applyAlignment="1" applyProtection="1">
      <alignment vertical="center"/>
    </xf>
    <xf numFmtId="0" fontId="11" fillId="0" borderId="30" xfId="59" applyFont="1" applyBorder="1" applyAlignment="1" applyProtection="1"/>
    <xf numFmtId="0" fontId="11" fillId="0" borderId="0" xfId="59" applyFont="1" applyBorder="1" applyAlignment="1" applyProtection="1"/>
    <xf numFmtId="0" fontId="11" fillId="0" borderId="0" xfId="59" applyFont="1" applyBorder="1" applyAlignment="1" applyProtection="1">
      <alignment horizontal="right" vertical="center"/>
    </xf>
    <xf numFmtId="0" fontId="11" fillId="0" borderId="31" xfId="59" applyFont="1" applyBorder="1" applyAlignment="1" applyProtection="1">
      <alignment horizontal="center" vertical="center"/>
    </xf>
    <xf numFmtId="0" fontId="11" fillId="0" borderId="33" xfId="59" applyFont="1" applyBorder="1" applyAlignment="1" applyProtection="1">
      <alignment horizontal="center" vertical="center"/>
    </xf>
    <xf numFmtId="0" fontId="11" fillId="0" borderId="32" xfId="59" applyFont="1" applyBorder="1" applyAlignment="1" applyProtection="1">
      <alignment horizontal="center" vertical="center"/>
    </xf>
    <xf numFmtId="0" fontId="11" fillId="0" borderId="4" xfId="59" applyFont="1" applyFill="1" applyBorder="1" applyAlignment="1" applyProtection="1">
      <alignment vertical="center"/>
    </xf>
    <xf numFmtId="176" fontId="11" fillId="0" borderId="33" xfId="59" applyNumberFormat="1" applyFont="1" applyFill="1" applyBorder="1" applyAlignment="1" applyProtection="1">
      <alignment horizontal="right" vertical="center"/>
    </xf>
    <xf numFmtId="176" fontId="11" fillId="0" borderId="33" xfId="59" applyNumberFormat="1" applyFont="1" applyFill="1" applyBorder="1" applyAlignment="1" applyProtection="1">
      <alignment vertical="center"/>
    </xf>
    <xf numFmtId="176" fontId="11" fillId="0" borderId="4" xfId="59" applyNumberFormat="1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/>
    <xf numFmtId="176" fontId="11" fillId="0" borderId="33" xfId="59" applyNumberFormat="1" applyFont="1" applyFill="1" applyBorder="1" applyAlignment="1" applyProtection="1">
      <alignment horizontal="right" vertical="center" wrapText="1"/>
    </xf>
    <xf numFmtId="0" fontId="11" fillId="0" borderId="31" xfId="59" applyFont="1" applyFill="1" applyBorder="1" applyAlignment="1" applyProtection="1">
      <alignment vertical="center"/>
    </xf>
    <xf numFmtId="176" fontId="11" fillId="0" borderId="32" xfId="59" applyNumberFormat="1" applyFont="1" applyFill="1" applyBorder="1" applyAlignment="1" applyProtection="1">
      <alignment horizontal="right" vertical="center" wrapText="1"/>
    </xf>
    <xf numFmtId="176" fontId="11" fillId="0" borderId="32" xfId="59" applyNumberFormat="1" applyFont="1" applyFill="1" applyBorder="1" applyAlignment="1" applyProtection="1">
      <alignment vertical="center" wrapText="1"/>
    </xf>
    <xf numFmtId="176" fontId="11" fillId="0" borderId="4" xfId="59" applyNumberFormat="1" applyFont="1" applyFill="1" applyBorder="1" applyAlignment="1" applyProtection="1">
      <alignment vertical="center" wrapText="1"/>
    </xf>
    <xf numFmtId="0" fontId="11" fillId="0" borderId="4" xfId="59" applyFont="1" applyBorder="1" applyAlignment="1" applyProtection="1">
      <alignment vertical="center"/>
    </xf>
    <xf numFmtId="176" fontId="11" fillId="0" borderId="33" xfId="59" applyNumberFormat="1" applyFont="1" applyBorder="1" applyAlignment="1" applyProtection="1">
      <alignment vertical="center"/>
    </xf>
    <xf numFmtId="176" fontId="11" fillId="0" borderId="4" xfId="59" applyNumberFormat="1" applyFont="1" applyBorder="1" applyAlignment="1" applyProtection="1"/>
    <xf numFmtId="0" fontId="11" fillId="0" borderId="4" xfId="59" applyFont="1" applyFill="1" applyBorder="1" applyAlignment="1" applyProtection="1">
      <alignment horizontal="center" vertical="center"/>
    </xf>
    <xf numFmtId="176" fontId="11" fillId="0" borderId="33" xfId="59" applyNumberFormat="1" applyFont="1" applyFill="1" applyBorder="1" applyAlignment="1" applyProtection="1">
      <alignment horizontal="center" vertical="center"/>
    </xf>
    <xf numFmtId="0" fontId="11" fillId="0" borderId="4" xfId="59" applyFont="1" applyBorder="1" applyAlignment="1" applyProtection="1">
      <alignment horizontal="center" vertical="center"/>
    </xf>
    <xf numFmtId="176" fontId="11" fillId="0" borderId="33" xfId="59" applyNumberFormat="1" applyFont="1" applyBorder="1" applyAlignment="1" applyProtection="1">
      <alignment horizontal="center" vertical="center"/>
    </xf>
    <xf numFmtId="4" fontId="11" fillId="0" borderId="33" xfId="59" applyNumberFormat="1" applyFont="1" applyFill="1" applyBorder="1" applyAlignment="1" applyProtection="1">
      <alignment horizontal="right" vertical="center" wrapText="1"/>
    </xf>
    <xf numFmtId="181" fontId="11" fillId="0" borderId="33" xfId="59" applyNumberFormat="1" applyFont="1" applyFill="1" applyBorder="1" applyAlignment="1" applyProtection="1">
      <alignment horizontal="right" vertical="center" wrapText="1"/>
    </xf>
    <xf numFmtId="176" fontId="11" fillId="0" borderId="4" xfId="59" applyNumberFormat="1" applyFont="1" applyFill="1" applyBorder="1" applyAlignment="1" applyProtection="1"/>
    <xf numFmtId="176" fontId="11" fillId="0" borderId="33" xfId="59" applyNumberFormat="1" applyFont="1" applyBorder="1" applyAlignment="1" applyProtection="1">
      <alignment horizontal="right" vertical="center" wrapText="1"/>
    </xf>
    <xf numFmtId="176" fontId="11" fillId="0" borderId="33" xfId="59" applyNumberFormat="1" applyFont="1" applyBorder="1" applyAlignment="1" applyProtection="1"/>
    <xf numFmtId="0" fontId="11" fillId="0" borderId="4" xfId="59" applyFont="1" applyBorder="1" applyAlignment="1" applyProtection="1"/>
    <xf numFmtId="176" fontId="11" fillId="0" borderId="1" xfId="59" applyNumberFormat="1" applyFont="1" applyFill="1" applyBorder="1" applyAlignment="1" applyProtection="1">
      <alignment horizontal="right" vertical="center" wrapText="1"/>
    </xf>
    <xf numFmtId="176" fontId="11" fillId="0" borderId="4" xfId="59" applyNumberFormat="1" applyFont="1" applyFill="1" applyBorder="1" applyAlignment="1" applyProtection="1">
      <alignment horizontal="center" vertical="center"/>
    </xf>
    <xf numFmtId="176" fontId="11" fillId="0" borderId="32" xfId="59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23" fillId="0" borderId="19" xfId="11" applyFont="1" applyBorder="1" applyAlignment="1" applyProtection="1">
      <alignment vertical="center" wrapText="1"/>
    </xf>
    <xf numFmtId="0" fontId="13" fillId="0" borderId="21" xfId="0" applyFont="1" applyBorder="1" applyAlignment="1" applyProtection="1">
      <alignment vertical="center"/>
    </xf>
    <xf numFmtId="0" fontId="9" fillId="0" borderId="19" xfId="11" applyFont="1" applyBorder="1" applyAlignment="1" applyProtection="1">
      <alignment vertical="center" wrapText="1"/>
    </xf>
    <xf numFmtId="0" fontId="9" fillId="0" borderId="19" xfId="11" applyFont="1" applyBorder="1" applyAlignment="1" applyProtection="1">
      <alignment vertical="center"/>
    </xf>
    <xf numFmtId="0" fontId="9" fillId="0" borderId="23" xfId="11" applyFont="1" applyBorder="1" applyAlignment="1" applyProtection="1">
      <alignment vertical="center" wrapText="1"/>
    </xf>
    <xf numFmtId="0" fontId="13" fillId="0" borderId="25" xfId="0" applyFont="1" applyBorder="1" applyAlignment="1" applyProtection="1">
      <alignment vertical="center"/>
    </xf>
    <xf numFmtId="0" fontId="13" fillId="0" borderId="25" xfId="0" applyFont="1" applyBorder="1" applyAlignment="1" applyProtection="1"/>
    <xf numFmtId="0" fontId="24" fillId="0" borderId="23" xfId="11" applyBorder="1" applyAlignment="1" applyProtection="1">
      <alignment vertical="center" wrapText="1"/>
    </xf>
    <xf numFmtId="0" fontId="23" fillId="0" borderId="34" xfId="11" applyFont="1" applyBorder="1" applyAlignment="1" applyProtection="1"/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7" workbookViewId="0">
      <selection activeCell="C29" sqref="C29"/>
    </sheetView>
  </sheetViews>
  <sheetFormatPr defaultColWidth="9" defaultRowHeight="12.75" customHeight="1"/>
  <cols>
    <col min="1" max="2" width="17.1428571428571" style="46" customWidth="1"/>
    <col min="3" max="9" width="15.1428571428571" style="46" customWidth="1"/>
    <col min="10" max="10" width="9" style="46" customWidth="1"/>
  </cols>
  <sheetData>
    <row r="2" ht="14.25" customHeight="1" spans="1:10">
      <c r="A2" s="206"/>
      <c r="B2"/>
      <c r="C2"/>
      <c r="D2"/>
      <c r="E2"/>
      <c r="F2"/>
      <c r="G2"/>
      <c r="H2"/>
      <c r="I2"/>
      <c r="J2"/>
    </row>
    <row r="3" ht="18.75" customHeight="1" spans="1:10">
      <c r="A3" s="207"/>
      <c r="B3" s="207"/>
      <c r="C3" s="207"/>
      <c r="D3" s="207"/>
      <c r="E3" s="207"/>
      <c r="F3" s="207"/>
      <c r="G3" s="207"/>
      <c r="H3" s="207"/>
      <c r="I3" s="207"/>
      <c r="J3"/>
    </row>
    <row r="4" ht="16.5" customHeight="1" spans="1:10">
      <c r="A4" s="207" t="s">
        <v>0</v>
      </c>
      <c r="B4" s="207"/>
      <c r="C4" s="207"/>
      <c r="D4" s="207"/>
      <c r="E4" s="207"/>
      <c r="F4" s="207"/>
      <c r="G4" s="207"/>
      <c r="H4" s="207"/>
      <c r="I4" s="207"/>
      <c r="J4"/>
    </row>
    <row r="5" ht="14.25" customHeight="1" spans="1:10">
      <c r="A5" s="207"/>
      <c r="B5" s="207"/>
      <c r="C5" s="207"/>
      <c r="D5" s="207"/>
      <c r="E5" s="207"/>
      <c r="F5" s="207"/>
      <c r="G5" s="207"/>
      <c r="H5" s="207"/>
      <c r="I5" s="207"/>
      <c r="J5"/>
    </row>
    <row r="6" ht="14.25" customHeight="1" spans="1:10">
      <c r="A6" s="207"/>
      <c r="B6" s="207"/>
      <c r="C6" s="207"/>
      <c r="D6" s="207"/>
      <c r="E6" s="207"/>
      <c r="F6" s="207"/>
      <c r="G6" s="207"/>
      <c r="H6" s="207"/>
      <c r="I6" s="207"/>
      <c r="J6"/>
    </row>
    <row r="7" ht="14.25" customHeight="1" spans="1:10">
      <c r="A7" s="207"/>
      <c r="B7" s="207"/>
      <c r="C7" s="207"/>
      <c r="D7" s="207"/>
      <c r="E7" s="207"/>
      <c r="F7" s="207"/>
      <c r="G7" s="207"/>
      <c r="H7" s="207"/>
      <c r="I7" s="207"/>
      <c r="J7"/>
    </row>
    <row r="8" ht="14.25" customHeight="1" spans="1:10">
      <c r="A8" s="207"/>
      <c r="B8" s="207"/>
      <c r="C8" s="207"/>
      <c r="D8" s="207"/>
      <c r="E8" s="207"/>
      <c r="F8" s="207"/>
      <c r="G8" s="207"/>
      <c r="H8" s="207"/>
      <c r="I8" s="207"/>
      <c r="J8"/>
    </row>
    <row r="9" ht="33" customHeight="1" spans="1:10">
      <c r="A9" s="208" t="s">
        <v>1</v>
      </c>
      <c r="B9" s="208"/>
      <c r="C9" s="208"/>
      <c r="D9" s="208"/>
      <c r="E9" s="208"/>
      <c r="F9" s="208"/>
      <c r="G9" s="208"/>
      <c r="H9" s="208"/>
      <c r="I9" s="211"/>
      <c r="J9"/>
    </row>
    <row r="10" ht="14.25" customHeight="1" spans="1:10">
      <c r="A10" s="207"/>
      <c r="B10" s="207"/>
      <c r="C10" s="207"/>
      <c r="D10" s="207"/>
      <c r="E10" s="207"/>
      <c r="F10" s="207"/>
      <c r="G10" s="207"/>
      <c r="H10" s="207"/>
      <c r="I10" s="207"/>
      <c r="J10"/>
    </row>
    <row r="11" ht="14.25" customHeight="1" spans="1:10">
      <c r="A11" s="207"/>
      <c r="B11" s="207"/>
      <c r="C11" s="207"/>
      <c r="D11" s="207"/>
      <c r="E11" s="207"/>
      <c r="F11" s="207"/>
      <c r="G11" s="207"/>
      <c r="H11" s="207"/>
      <c r="I11" s="207"/>
      <c r="J11"/>
    </row>
    <row r="12" ht="14.25" customHeight="1" spans="1:10">
      <c r="A12" s="207"/>
      <c r="B12" s="207"/>
      <c r="C12" s="207"/>
      <c r="D12" s="207"/>
      <c r="E12" s="207"/>
      <c r="F12" s="207"/>
      <c r="G12" s="207"/>
      <c r="H12" s="207"/>
      <c r="I12" s="207"/>
      <c r="J12"/>
    </row>
    <row r="13" ht="14.25" customHeight="1" spans="1:10">
      <c r="A13" s="207"/>
      <c r="B13" s="207"/>
      <c r="C13" s="207"/>
      <c r="D13" s="207"/>
      <c r="E13" s="207"/>
      <c r="F13" s="207"/>
      <c r="G13" s="207"/>
      <c r="H13" s="207"/>
      <c r="I13" s="207"/>
      <c r="J13"/>
    </row>
    <row r="14" ht="14.25" customHeight="1" spans="1:10">
      <c r="A14" s="207"/>
      <c r="B14" s="207"/>
      <c r="C14" s="207"/>
      <c r="D14" s="207"/>
      <c r="E14" s="207"/>
      <c r="F14" s="207"/>
      <c r="G14" s="207"/>
      <c r="H14" s="207"/>
      <c r="I14" s="207"/>
      <c r="J14"/>
    </row>
    <row r="15" ht="14.25" customHeight="1" spans="1:10">
      <c r="A15" s="207"/>
      <c r="B15" s="207"/>
      <c r="C15" s="207"/>
      <c r="D15" s="207"/>
      <c r="E15" s="207"/>
      <c r="F15" s="207"/>
      <c r="G15" s="207"/>
      <c r="H15" s="207"/>
      <c r="I15" s="207"/>
      <c r="J15"/>
    </row>
    <row r="16" ht="14.25" customHeight="1" spans="1:10">
      <c r="A16" s="207"/>
      <c r="B16" s="207"/>
      <c r="C16" s="207"/>
      <c r="D16" s="207"/>
      <c r="E16" s="207"/>
      <c r="F16" s="207"/>
      <c r="G16" s="207"/>
      <c r="H16" s="207"/>
      <c r="I16" s="207"/>
      <c r="J16"/>
    </row>
    <row r="17" ht="14.25" customHeight="1" spans="1:10">
      <c r="A17" s="207"/>
      <c r="B17" s="207"/>
      <c r="C17" s="207"/>
      <c r="D17" s="207"/>
      <c r="E17" s="207"/>
      <c r="F17" s="207"/>
      <c r="G17" s="207"/>
      <c r="H17" s="207"/>
      <c r="I17" s="207"/>
      <c r="J17"/>
    </row>
    <row r="18" ht="14.25" customHeight="1" spans="1:10">
      <c r="A18" s="207"/>
      <c r="B18" s="207"/>
      <c r="C18" s="207"/>
      <c r="D18" s="207"/>
      <c r="E18" s="207"/>
      <c r="F18" s="207"/>
      <c r="G18" s="207"/>
      <c r="H18" s="207"/>
      <c r="I18" s="207"/>
      <c r="J18"/>
    </row>
    <row r="19" ht="14.25" customHeight="1" spans="1:10">
      <c r="A19" s="209" t="s">
        <v>2</v>
      </c>
      <c r="B19" s="209"/>
      <c r="C19" s="209"/>
      <c r="D19" s="209"/>
      <c r="E19" s="209"/>
      <c r="F19" s="209"/>
      <c r="G19" s="209"/>
      <c r="H19" s="209"/>
      <c r="I19" s="207"/>
      <c r="J19"/>
    </row>
    <row r="20" ht="14.25" customHeight="1" spans="1:10">
      <c r="A20" s="207"/>
      <c r="B20" s="207"/>
      <c r="C20" s="207"/>
      <c r="D20" s="207"/>
      <c r="E20" s="207"/>
      <c r="F20" s="207"/>
      <c r="G20" s="207"/>
      <c r="H20" s="207"/>
      <c r="I20" s="207"/>
      <c r="J20"/>
    </row>
    <row r="21" ht="14.25" customHeight="1" spans="1:10">
      <c r="A21" s="207"/>
      <c r="B21" s="207"/>
      <c r="C21" s="207"/>
      <c r="D21" s="207"/>
      <c r="E21" s="207"/>
      <c r="F21" s="207"/>
      <c r="G21" s="207"/>
      <c r="H21"/>
      <c r="I21" s="207"/>
      <c r="J21"/>
    </row>
    <row r="22" ht="14.25" customHeight="1" spans="1:10">
      <c r="A22" s="207"/>
      <c r="B22" s="207" t="s">
        <v>3</v>
      </c>
      <c r="C22"/>
      <c r="D22"/>
      <c r="E22" s="207" t="s">
        <v>4</v>
      </c>
      <c r="F22"/>
      <c r="G22" s="207" t="s">
        <v>5</v>
      </c>
      <c r="H22"/>
      <c r="I22" s="207"/>
      <c r="J22"/>
    </row>
    <row r="23" ht="15.75" customHeight="1" spans="1:10">
      <c r="A23"/>
      <c r="B23" s="210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abSelected="1" workbookViewId="0">
      <selection activeCell="B6" sqref="B6"/>
    </sheetView>
  </sheetViews>
  <sheetFormatPr defaultColWidth="9" defaultRowHeight="12.75" customHeight="1"/>
  <cols>
    <col min="1" max="1" width="49.2857142857143" style="46" customWidth="1"/>
    <col min="2" max="8" width="10.5714285714286" style="46" customWidth="1"/>
    <col min="9" max="9" width="9.14285714285714" style="46"/>
  </cols>
  <sheetData>
    <row r="1" ht="24.75" customHeight="1" spans="1:1">
      <c r="A1" s="78" t="s">
        <v>27</v>
      </c>
    </row>
    <row r="2" ht="24.75" customHeight="1" spans="1:8">
      <c r="A2" s="48" t="s">
        <v>301</v>
      </c>
      <c r="B2" s="48"/>
      <c r="C2" s="48"/>
      <c r="D2" s="48"/>
      <c r="E2" s="48"/>
      <c r="F2" s="48"/>
      <c r="G2" s="48"/>
      <c r="H2" s="48"/>
    </row>
    <row r="3" ht="24.75" customHeight="1" spans="8:8">
      <c r="H3" s="49" t="s">
        <v>29</v>
      </c>
    </row>
    <row r="4" ht="24.75" customHeight="1" spans="1:8">
      <c r="A4" s="63" t="s">
        <v>165</v>
      </c>
      <c r="B4" s="79" t="s">
        <v>302</v>
      </c>
      <c r="C4" s="79" t="s">
        <v>303</v>
      </c>
      <c r="D4" s="79" t="s">
        <v>304</v>
      </c>
      <c r="E4" s="79" t="s">
        <v>305</v>
      </c>
      <c r="F4" s="80"/>
      <c r="G4" s="79" t="s">
        <v>306</v>
      </c>
      <c r="H4" s="81" t="s">
        <v>307</v>
      </c>
    </row>
    <row r="5" ht="24.75" customHeight="1" spans="1:8">
      <c r="A5" s="82"/>
      <c r="B5" s="80"/>
      <c r="C5" s="80"/>
      <c r="D5" s="80"/>
      <c r="E5" s="79" t="s">
        <v>308</v>
      </c>
      <c r="F5" s="79" t="s">
        <v>309</v>
      </c>
      <c r="G5" s="79"/>
      <c r="H5" s="81"/>
    </row>
    <row r="6" s="45" customFormat="1" ht="24.75" customHeight="1" spans="1:9">
      <c r="A6" s="83" t="s">
        <v>169</v>
      </c>
      <c r="B6" s="84">
        <v>3.6</v>
      </c>
      <c r="C6" s="85" t="s">
        <v>310</v>
      </c>
      <c r="D6" s="84">
        <v>1</v>
      </c>
      <c r="E6" s="85" t="s">
        <v>310</v>
      </c>
      <c r="F6" s="84">
        <v>2.6</v>
      </c>
      <c r="G6" s="84">
        <v>3</v>
      </c>
      <c r="H6" s="86">
        <v>3.8</v>
      </c>
      <c r="I6" s="56"/>
    </row>
    <row r="7" ht="24.75" customHeight="1" spans="1:8">
      <c r="A7" s="83"/>
      <c r="B7" s="84"/>
      <c r="C7" s="87"/>
      <c r="D7" s="84"/>
      <c r="E7" s="87"/>
      <c r="F7" s="84"/>
      <c r="G7" s="84"/>
      <c r="H7" s="86"/>
    </row>
    <row r="8" ht="24.75" customHeight="1" spans="1:8">
      <c r="A8" s="88"/>
      <c r="B8" s="89"/>
      <c r="C8" s="90"/>
      <c r="D8" s="89"/>
      <c r="E8" s="90"/>
      <c r="F8" s="89"/>
      <c r="G8" s="89"/>
      <c r="H8" s="91"/>
    </row>
    <row r="9" ht="24.75" customHeight="1" spans="1:8">
      <c r="A9" s="88"/>
      <c r="B9" s="89"/>
      <c r="C9" s="90"/>
      <c r="D9" s="89"/>
      <c r="E9" s="90"/>
      <c r="F9" s="89"/>
      <c r="G9" s="89"/>
      <c r="H9" s="91"/>
    </row>
    <row r="10" ht="24.75" customHeight="1" spans="1:8">
      <c r="A10" s="88"/>
      <c r="B10" s="89"/>
      <c r="C10" s="90"/>
      <c r="D10" s="89"/>
      <c r="E10" s="90"/>
      <c r="F10" s="89"/>
      <c r="G10" s="89"/>
      <c r="H10" s="91"/>
    </row>
    <row r="11" ht="24.75" customHeight="1" spans="1:8">
      <c r="A11" s="88"/>
      <c r="B11" s="89"/>
      <c r="C11" s="90"/>
      <c r="D11" s="89"/>
      <c r="E11" s="90"/>
      <c r="F11" s="89"/>
      <c r="G11" s="89"/>
      <c r="H11" s="91"/>
    </row>
    <row r="12" ht="24.75" customHeight="1" spans="1:8">
      <c r="A12" s="88"/>
      <c r="B12" s="89"/>
      <c r="C12" s="90"/>
      <c r="D12" s="89"/>
      <c r="E12" s="90"/>
      <c r="F12" s="89"/>
      <c r="G12" s="89"/>
      <c r="H12" s="91"/>
    </row>
    <row r="13" ht="24.75" customHeight="1" spans="1:8">
      <c r="A13" s="88"/>
      <c r="B13" s="89"/>
      <c r="C13" s="90"/>
      <c r="D13" s="89"/>
      <c r="E13" s="90"/>
      <c r="F13" s="89"/>
      <c r="G13" s="89"/>
      <c r="H13" s="91"/>
    </row>
    <row r="14" ht="24.75" customHeight="1" spans="1:8">
      <c r="A14" s="88"/>
      <c r="B14" s="89"/>
      <c r="C14" s="90"/>
      <c r="D14" s="89"/>
      <c r="E14" s="90"/>
      <c r="F14" s="89"/>
      <c r="G14" s="89"/>
      <c r="H14" s="91"/>
    </row>
    <row r="15" ht="24.75" customHeight="1" spans="1:8">
      <c r="A15" s="88"/>
      <c r="B15" s="89"/>
      <c r="C15" s="90"/>
      <c r="D15" s="89"/>
      <c r="E15" s="90"/>
      <c r="F15" s="89"/>
      <c r="G15" s="89"/>
      <c r="H15" s="91"/>
    </row>
    <row r="16" ht="24.75" customHeight="1" spans="1:8">
      <c r="A16" s="88"/>
      <c r="B16" s="89"/>
      <c r="C16" s="90"/>
      <c r="D16" s="89"/>
      <c r="E16" s="90"/>
      <c r="F16" s="89"/>
      <c r="G16" s="89"/>
      <c r="H16" s="91"/>
    </row>
    <row r="17" ht="24.75" customHeight="1" spans="1:8">
      <c r="A17" s="88"/>
      <c r="B17" s="89"/>
      <c r="C17" s="90"/>
      <c r="D17" s="89"/>
      <c r="E17" s="90"/>
      <c r="F17" s="89"/>
      <c r="G17" s="89"/>
      <c r="H17" s="91"/>
    </row>
    <row r="18" ht="24.75" customHeight="1" spans="1:8">
      <c r="A18" s="88"/>
      <c r="B18" s="89"/>
      <c r="C18" s="90"/>
      <c r="D18" s="89"/>
      <c r="E18" s="90"/>
      <c r="F18" s="89"/>
      <c r="G18" s="89"/>
      <c r="H18" s="91"/>
    </row>
    <row r="19" ht="24.75" customHeight="1" spans="1:8">
      <c r="A19" s="88"/>
      <c r="B19" s="89"/>
      <c r="C19" s="90"/>
      <c r="D19" s="89"/>
      <c r="E19" s="90"/>
      <c r="F19" s="89"/>
      <c r="G19" s="89"/>
      <c r="H19" s="91"/>
    </row>
    <row r="20" ht="24.75" customHeight="1" spans="1:8">
      <c r="A20" s="88"/>
      <c r="B20" s="89"/>
      <c r="C20" s="90"/>
      <c r="D20" s="89"/>
      <c r="E20" s="90"/>
      <c r="F20" s="89"/>
      <c r="G20" s="89"/>
      <c r="H20" s="91"/>
    </row>
    <row r="21" ht="24.75" customHeight="1" spans="1:8">
      <c r="A21" s="88"/>
      <c r="B21" s="89"/>
      <c r="C21" s="90"/>
      <c r="D21" s="89"/>
      <c r="E21" s="90"/>
      <c r="F21" s="89"/>
      <c r="G21" s="89"/>
      <c r="H21" s="91"/>
    </row>
    <row r="22" ht="24.75" customHeight="1" spans="1:8">
      <c r="A22" s="88"/>
      <c r="B22" s="89"/>
      <c r="C22" s="90"/>
      <c r="D22" s="89"/>
      <c r="E22" s="90"/>
      <c r="F22" s="89"/>
      <c r="G22" s="89"/>
      <c r="H22" s="91"/>
    </row>
    <row r="23" ht="24.75" customHeight="1" spans="1:8">
      <c r="A23" s="88"/>
      <c r="B23" s="89"/>
      <c r="C23" s="90"/>
      <c r="D23" s="89"/>
      <c r="E23" s="90"/>
      <c r="F23" s="89"/>
      <c r="G23" s="89"/>
      <c r="H23" s="91"/>
    </row>
    <row r="24" ht="24.75" customHeight="1" spans="1:8">
      <c r="A24" s="88"/>
      <c r="B24" s="89"/>
      <c r="C24" s="90"/>
      <c r="D24" s="89"/>
      <c r="E24" s="90"/>
      <c r="F24" s="89"/>
      <c r="G24" s="89"/>
      <c r="H24" s="9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workbookViewId="0">
      <selection activeCell="E15" sqref="E15"/>
    </sheetView>
  </sheetViews>
  <sheetFormatPr defaultColWidth="9" defaultRowHeight="12.75" customHeight="1" outlineLevelCol="5"/>
  <cols>
    <col min="1" max="1" width="8.71428571428571" style="46" customWidth="1"/>
    <col min="2" max="2" width="38.1428571428571" style="46" customWidth="1"/>
    <col min="3" max="5" width="17.8571428571429" style="46" customWidth="1"/>
    <col min="6" max="6" width="6.85714285714286" style="46" customWidth="1"/>
  </cols>
  <sheetData>
    <row r="1" ht="24.75" customHeight="1" spans="1:2">
      <c r="A1" s="61" t="s">
        <v>27</v>
      </c>
      <c r="B1" s="62"/>
    </row>
    <row r="2" ht="24.75" customHeight="1" spans="1:5">
      <c r="A2" s="48" t="s">
        <v>311</v>
      </c>
      <c r="B2" s="48"/>
      <c r="C2" s="48"/>
      <c r="D2" s="48"/>
      <c r="E2" s="48"/>
    </row>
    <row r="3" ht="24.75" customHeight="1" spans="5:5">
      <c r="E3" s="49" t="s">
        <v>29</v>
      </c>
    </row>
    <row r="4" ht="24.75" customHeight="1" spans="1:5">
      <c r="A4" s="63" t="s">
        <v>312</v>
      </c>
      <c r="B4" s="64" t="s">
        <v>32</v>
      </c>
      <c r="C4" s="64" t="s">
        <v>107</v>
      </c>
      <c r="D4" s="64" t="s">
        <v>103</v>
      </c>
      <c r="E4" s="65" t="s">
        <v>104</v>
      </c>
    </row>
    <row r="5" ht="24.75" customHeight="1" spans="1:5">
      <c r="A5" s="63" t="s">
        <v>106</v>
      </c>
      <c r="B5" s="64" t="s">
        <v>106</v>
      </c>
      <c r="C5" s="64">
        <v>1</v>
      </c>
      <c r="D5" s="64">
        <v>2</v>
      </c>
      <c r="E5" s="65">
        <v>3</v>
      </c>
    </row>
    <row r="6" s="60" customFormat="1" ht="25.5" customHeight="1" spans="1:6">
      <c r="A6" s="66">
        <f>ROW()-6</f>
        <v>0</v>
      </c>
      <c r="B6" s="67" t="s">
        <v>107</v>
      </c>
      <c r="C6" s="68">
        <f>SUM(C7:C23)</f>
        <v>89.31</v>
      </c>
      <c r="D6" s="68">
        <f>SUM(D7:D23)</f>
        <v>89.31</v>
      </c>
      <c r="E6" s="69">
        <f>SUM(E7:E17)</f>
        <v>0</v>
      </c>
      <c r="F6" s="70"/>
    </row>
    <row r="7" ht="25.5" customHeight="1" spans="1:5">
      <c r="A7" s="71">
        <f>ROW()-6</f>
        <v>1</v>
      </c>
      <c r="B7" s="72" t="s">
        <v>227</v>
      </c>
      <c r="C7" s="65">
        <v>12.8</v>
      </c>
      <c r="D7" s="65">
        <v>12.8</v>
      </c>
      <c r="E7" s="73"/>
    </row>
    <row r="8" ht="25.5" customHeight="1" spans="1:5">
      <c r="A8" s="71">
        <f>ROW()-6</f>
        <v>2</v>
      </c>
      <c r="B8" s="72" t="s">
        <v>229</v>
      </c>
      <c r="C8" s="65">
        <v>11.5</v>
      </c>
      <c r="D8" s="65">
        <v>11.5</v>
      </c>
      <c r="E8" s="73"/>
    </row>
    <row r="9" ht="25.5" customHeight="1" spans="1:5">
      <c r="A9" s="71">
        <f>ROW()-6</f>
        <v>3</v>
      </c>
      <c r="B9" s="72" t="s">
        <v>233</v>
      </c>
      <c r="C9" s="65">
        <v>0.05</v>
      </c>
      <c r="D9" s="65">
        <v>0.05</v>
      </c>
      <c r="E9" s="73"/>
    </row>
    <row r="10" ht="25.5" customHeight="1" spans="1:5">
      <c r="A10" s="71">
        <f t="shared" ref="A10:A23" si="0">ROW()-6</f>
        <v>4</v>
      </c>
      <c r="B10" s="72" t="s">
        <v>237</v>
      </c>
      <c r="C10" s="65">
        <v>1.95</v>
      </c>
      <c r="D10" s="65">
        <v>1.95</v>
      </c>
      <c r="E10" s="73"/>
    </row>
    <row r="11" ht="25.5" customHeight="1" spans="1:5">
      <c r="A11" s="71">
        <f t="shared" si="0"/>
        <v>5</v>
      </c>
      <c r="B11" s="72" t="s">
        <v>239</v>
      </c>
      <c r="C11" s="65">
        <v>3.5</v>
      </c>
      <c r="D11" s="65">
        <v>3.5</v>
      </c>
      <c r="E11" s="73"/>
    </row>
    <row r="12" ht="25.5" customHeight="1" spans="1:5">
      <c r="A12" s="71">
        <f t="shared" si="0"/>
        <v>6</v>
      </c>
      <c r="B12" s="72" t="s">
        <v>241</v>
      </c>
      <c r="C12" s="65">
        <v>11.5</v>
      </c>
      <c r="D12" s="65">
        <v>11.5</v>
      </c>
      <c r="E12" s="73"/>
    </row>
    <row r="13" ht="25.5" customHeight="1" spans="1:5">
      <c r="A13" s="71">
        <f t="shared" si="0"/>
        <v>7</v>
      </c>
      <c r="B13" s="72" t="s">
        <v>245</v>
      </c>
      <c r="C13" s="65">
        <v>9.5</v>
      </c>
      <c r="D13" s="65">
        <v>9.5</v>
      </c>
      <c r="E13" s="73"/>
    </row>
    <row r="14" ht="25.5" customHeight="1" spans="1:5">
      <c r="A14" s="71">
        <f t="shared" si="0"/>
        <v>8</v>
      </c>
      <c r="B14" s="72" t="s">
        <v>247</v>
      </c>
      <c r="C14" s="65">
        <v>1.5</v>
      </c>
      <c r="D14" s="65">
        <v>1.5</v>
      </c>
      <c r="E14" s="73"/>
    </row>
    <row r="15" ht="25.5" customHeight="1" spans="1:5">
      <c r="A15" s="71">
        <f t="shared" si="0"/>
        <v>9</v>
      </c>
      <c r="B15" s="72" t="s">
        <v>249</v>
      </c>
      <c r="C15" s="65">
        <v>0.5</v>
      </c>
      <c r="D15" s="65">
        <v>0.5</v>
      </c>
      <c r="E15" s="73"/>
    </row>
    <row r="16" ht="25.5" customHeight="1" spans="1:5">
      <c r="A16" s="71">
        <f t="shared" si="0"/>
        <v>10</v>
      </c>
      <c r="B16" s="72" t="s">
        <v>251</v>
      </c>
      <c r="C16" s="65">
        <v>3</v>
      </c>
      <c r="D16" s="65">
        <v>3</v>
      </c>
      <c r="E16" s="73"/>
    </row>
    <row r="17" ht="25.5" customHeight="1" spans="1:5">
      <c r="A17" s="71">
        <f t="shared" si="0"/>
        <v>11</v>
      </c>
      <c r="B17" s="72" t="s">
        <v>253</v>
      </c>
      <c r="C17" s="74">
        <v>3.8</v>
      </c>
      <c r="D17" s="74">
        <v>3.8</v>
      </c>
      <c r="E17" s="75"/>
    </row>
    <row r="18" ht="25.5" customHeight="1" spans="1:5">
      <c r="A18" s="71">
        <f t="shared" si="0"/>
        <v>12</v>
      </c>
      <c r="B18" s="72" t="s">
        <v>255</v>
      </c>
      <c r="C18" s="76">
        <v>1.3</v>
      </c>
      <c r="D18" s="76">
        <v>1.3</v>
      </c>
      <c r="E18" s="77"/>
    </row>
    <row r="19" ht="25.5" customHeight="1" spans="1:5">
      <c r="A19" s="71">
        <f t="shared" si="0"/>
        <v>13</v>
      </c>
      <c r="B19" s="72" t="s">
        <v>263</v>
      </c>
      <c r="C19" s="76">
        <v>1.5</v>
      </c>
      <c r="D19" s="76">
        <v>1.5</v>
      </c>
      <c r="E19" s="77"/>
    </row>
    <row r="20" ht="25.5" customHeight="1" spans="1:5">
      <c r="A20" s="71">
        <f t="shared" si="0"/>
        <v>14</v>
      </c>
      <c r="B20" s="72" t="s">
        <v>267</v>
      </c>
      <c r="C20" s="76">
        <v>3.03</v>
      </c>
      <c r="D20" s="76">
        <v>3.03</v>
      </c>
      <c r="E20" s="77"/>
    </row>
    <row r="21" ht="25.5" customHeight="1" spans="1:5">
      <c r="A21" s="71">
        <f t="shared" si="0"/>
        <v>15</v>
      </c>
      <c r="B21" s="72" t="s">
        <v>269</v>
      </c>
      <c r="C21" s="76">
        <v>6.58</v>
      </c>
      <c r="D21" s="76">
        <v>6.58</v>
      </c>
      <c r="E21" s="77"/>
    </row>
    <row r="22" ht="25.5" customHeight="1" spans="1:5">
      <c r="A22" s="71">
        <f t="shared" si="0"/>
        <v>16</v>
      </c>
      <c r="B22" s="72" t="s">
        <v>271</v>
      </c>
      <c r="C22" s="76">
        <v>2.6</v>
      </c>
      <c r="D22" s="76">
        <v>2.6</v>
      </c>
      <c r="E22" s="77"/>
    </row>
    <row r="23" ht="25.5" customHeight="1" spans="1:5">
      <c r="A23" s="71">
        <f t="shared" si="0"/>
        <v>17</v>
      </c>
      <c r="B23" s="72" t="s">
        <v>273</v>
      </c>
      <c r="C23" s="65">
        <v>14.7</v>
      </c>
      <c r="D23" s="76">
        <v>14.7</v>
      </c>
      <c r="E23" s="77"/>
    </row>
  </sheetData>
  <sheetProtection formatCells="0" formatColumns="0" formatRows="0"/>
  <protectedRanges>
    <protectedRange sqref="D7:D23 C7:C22" name="区域2"/>
    <protectedRange sqref="C23" name="区域2_1"/>
  </protectedRanges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4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3" sqref="A13"/>
    </sheetView>
  </sheetViews>
  <sheetFormatPr defaultColWidth="9" defaultRowHeight="12.75" customHeight="1" outlineLevelRow="7"/>
  <cols>
    <col min="1" max="1" width="60.7142857142857" style="46" customWidth="1"/>
    <col min="2" max="2" width="22.1428571428571" style="46" customWidth="1"/>
    <col min="3" max="3" width="2.85714285714286" style="46" customWidth="1"/>
    <col min="4" max="15" width="9.14285714285714" style="46"/>
  </cols>
  <sheetData>
    <row r="1" ht="15" customHeight="1" spans="1:15">
      <c r="A1" s="47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8" t="s">
        <v>313</v>
      </c>
      <c r="B2" s="48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9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50" t="s">
        <v>314</v>
      </c>
      <c r="B4" s="51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52"/>
      <c r="B5" s="53"/>
      <c r="C5"/>
      <c r="D5"/>
      <c r="E5"/>
      <c r="F5"/>
      <c r="G5"/>
      <c r="H5"/>
      <c r="I5"/>
      <c r="J5"/>
      <c r="K5"/>
      <c r="L5"/>
      <c r="M5"/>
      <c r="N5"/>
      <c r="O5"/>
    </row>
    <row r="6" s="45" customFormat="1" ht="26.25" customHeight="1" spans="1:14">
      <c r="A6" s="54" t="s">
        <v>315</v>
      </c>
      <c r="B6" s="55"/>
      <c r="C6" s="56"/>
      <c r="N6" s="59"/>
    </row>
    <row r="7" ht="32.25" customHeight="1" spans="1:15">
      <c r="A7" s="5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5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P25" sqref="P25"/>
    </sheetView>
  </sheetViews>
  <sheetFormatPr defaultColWidth="10" defaultRowHeight="24" customHeight="1"/>
  <cols>
    <col min="1" max="1" width="9" style="1" customWidth="1"/>
    <col min="2" max="2" width="11.1428571428571" style="1" customWidth="1"/>
    <col min="3" max="3" width="17.2857142857143" style="1" customWidth="1"/>
    <col min="4" max="4" width="10" style="1"/>
    <col min="5" max="5" width="12" style="1" customWidth="1"/>
    <col min="6" max="6" width="8.14285714285714" style="1" customWidth="1"/>
    <col min="7" max="7" width="7.42857142857143" style="1" customWidth="1"/>
    <col min="8" max="8" width="10" style="1"/>
    <col min="9" max="9" width="6.85714285714286" style="1" customWidth="1"/>
    <col min="10" max="16384" width="10" style="1"/>
  </cols>
  <sheetData>
    <row r="1" ht="21" customHeight="1" spans="1:2">
      <c r="A1" s="2" t="s">
        <v>316</v>
      </c>
      <c r="B1" s="2"/>
    </row>
    <row r="2" ht="41.1" customHeight="1" spans="1:9">
      <c r="A2" s="3" t="s">
        <v>317</v>
      </c>
      <c r="B2" s="3"/>
      <c r="C2" s="3"/>
      <c r="D2" s="3"/>
      <c r="E2" s="3"/>
      <c r="F2" s="3"/>
      <c r="G2" s="3"/>
      <c r="H2" s="3"/>
      <c r="I2" s="3"/>
    </row>
    <row r="3" ht="21" customHeight="1" spans="4:5">
      <c r="D3" s="4" t="s">
        <v>318</v>
      </c>
      <c r="E3" s="4"/>
    </row>
    <row r="4" ht="21" customHeight="1" spans="1:9">
      <c r="A4" s="5" t="s">
        <v>319</v>
      </c>
      <c r="B4" s="5"/>
      <c r="C4" s="5"/>
      <c r="D4" s="5"/>
      <c r="E4" s="5"/>
      <c r="F4" s="5"/>
      <c r="G4" s="5"/>
      <c r="H4" s="5"/>
      <c r="I4" s="5"/>
    </row>
    <row r="5" ht="21" customHeight="1" spans="1:9">
      <c r="A5" s="6" t="s">
        <v>320</v>
      </c>
      <c r="B5" s="6"/>
      <c r="C5" s="7"/>
      <c r="D5" s="8"/>
      <c r="E5" s="6" t="s">
        <v>321</v>
      </c>
      <c r="F5" s="7" t="s">
        <v>322</v>
      </c>
      <c r="G5" s="9"/>
      <c r="H5" s="9"/>
      <c r="I5" s="8"/>
    </row>
    <row r="6" ht="21" customHeight="1" spans="1:9">
      <c r="A6" s="6" t="s">
        <v>323</v>
      </c>
      <c r="B6" s="6"/>
      <c r="C6" s="7"/>
      <c r="D6" s="8"/>
      <c r="E6" s="10" t="s">
        <v>324</v>
      </c>
      <c r="F6" s="11"/>
      <c r="G6" s="7"/>
      <c r="H6" s="9"/>
      <c r="I6" s="8"/>
    </row>
    <row r="7" ht="33" customHeight="1" spans="1:9">
      <c r="A7" s="12" t="s">
        <v>325</v>
      </c>
      <c r="B7" s="12"/>
      <c r="C7" s="13"/>
      <c r="D7" s="14"/>
      <c r="E7" s="14"/>
      <c r="F7" s="14"/>
      <c r="G7" s="14"/>
      <c r="H7" s="14"/>
      <c r="I7" s="40"/>
    </row>
    <row r="8" ht="21" customHeight="1" spans="1:9">
      <c r="A8" s="6" t="s">
        <v>326</v>
      </c>
      <c r="B8" s="6"/>
      <c r="C8" s="15"/>
      <c r="D8" s="15"/>
      <c r="E8" s="15"/>
      <c r="F8" s="15"/>
      <c r="G8" s="15"/>
      <c r="H8" s="15"/>
      <c r="I8" s="15"/>
    </row>
    <row r="9" ht="24.95" customHeight="1" spans="1:9">
      <c r="A9" s="12" t="s">
        <v>327</v>
      </c>
      <c r="B9" s="12"/>
      <c r="C9" s="6" t="s">
        <v>328</v>
      </c>
      <c r="D9" s="6"/>
      <c r="E9" s="6"/>
      <c r="F9" s="10" t="s">
        <v>329</v>
      </c>
      <c r="G9" s="11"/>
      <c r="H9" s="10" t="s">
        <v>330</v>
      </c>
      <c r="I9" s="11"/>
    </row>
    <row r="10" ht="24.95" customHeight="1" spans="1:9">
      <c r="A10" s="12"/>
      <c r="B10" s="12"/>
      <c r="C10" s="7"/>
      <c r="D10" s="9"/>
      <c r="E10" s="8"/>
      <c r="F10" s="16"/>
      <c r="G10" s="17"/>
      <c r="H10" s="16"/>
      <c r="I10" s="17"/>
    </row>
    <row r="11" ht="24.95" customHeight="1" spans="1:9">
      <c r="A11" s="12"/>
      <c r="B11" s="12"/>
      <c r="C11" s="7"/>
      <c r="D11" s="9"/>
      <c r="E11" s="8"/>
      <c r="F11" s="17"/>
      <c r="G11" s="17"/>
      <c r="H11" s="17"/>
      <c r="I11" s="17"/>
    </row>
    <row r="12" ht="24.95" customHeight="1" spans="1:9">
      <c r="A12" s="12"/>
      <c r="B12" s="12"/>
      <c r="C12" s="7"/>
      <c r="D12" s="9"/>
      <c r="E12" s="8"/>
      <c r="F12" s="17"/>
      <c r="G12" s="17"/>
      <c r="H12" s="17"/>
      <c r="I12" s="17"/>
    </row>
    <row r="13" ht="45" customHeight="1" spans="1:9">
      <c r="A13" s="12" t="s">
        <v>331</v>
      </c>
      <c r="B13" s="12"/>
      <c r="C13" s="7"/>
      <c r="D13" s="9"/>
      <c r="E13" s="9"/>
      <c r="F13" s="9"/>
      <c r="G13" s="9"/>
      <c r="H13" s="9"/>
      <c r="I13" s="8"/>
    </row>
    <row r="14" ht="45" customHeight="1" spans="1:9">
      <c r="A14" s="12" t="s">
        <v>332</v>
      </c>
      <c r="B14" s="12"/>
      <c r="C14" s="13"/>
      <c r="D14" s="14"/>
      <c r="E14" s="14"/>
      <c r="F14" s="14"/>
      <c r="G14" s="14"/>
      <c r="H14" s="14"/>
      <c r="I14" s="40"/>
    </row>
    <row r="15" customHeight="1" spans="1:9">
      <c r="A15" s="18" t="s">
        <v>333</v>
      </c>
      <c r="B15" s="6" t="s">
        <v>334</v>
      </c>
      <c r="C15" s="6" t="s">
        <v>335</v>
      </c>
      <c r="D15" s="19" t="s">
        <v>336</v>
      </c>
      <c r="E15" s="20"/>
      <c r="F15" s="20"/>
      <c r="G15" s="11"/>
      <c r="H15" s="10" t="s">
        <v>337</v>
      </c>
      <c r="I15" s="11"/>
    </row>
    <row r="16" customHeight="1" spans="1:9">
      <c r="A16" s="21"/>
      <c r="B16" s="12" t="s">
        <v>338</v>
      </c>
      <c r="C16" s="6" t="s">
        <v>339</v>
      </c>
      <c r="D16" s="22"/>
      <c r="E16" s="23"/>
      <c r="F16" s="23"/>
      <c r="G16" s="24"/>
      <c r="H16" s="22"/>
      <c r="I16" s="24"/>
    </row>
    <row r="17" customHeight="1" spans="1:9">
      <c r="A17" s="21"/>
      <c r="B17" s="12"/>
      <c r="C17" s="6" t="s">
        <v>340</v>
      </c>
      <c r="D17" s="22"/>
      <c r="E17" s="23"/>
      <c r="F17" s="23"/>
      <c r="G17" s="24"/>
      <c r="H17" s="22"/>
      <c r="I17" s="24"/>
    </row>
    <row r="18" customHeight="1" spans="1:9">
      <c r="A18" s="21"/>
      <c r="B18" s="12"/>
      <c r="C18" s="6" t="s">
        <v>341</v>
      </c>
      <c r="D18" s="22"/>
      <c r="E18" s="23"/>
      <c r="F18" s="23"/>
      <c r="G18" s="24"/>
      <c r="H18" s="25"/>
      <c r="I18" s="41"/>
    </row>
    <row r="19" customHeight="1" spans="1:9">
      <c r="A19" s="21"/>
      <c r="B19" s="12"/>
      <c r="C19" s="6" t="s">
        <v>342</v>
      </c>
      <c r="D19" s="22"/>
      <c r="E19" s="23"/>
      <c r="F19" s="23"/>
      <c r="G19" s="24"/>
      <c r="H19" s="25"/>
      <c r="I19" s="41"/>
    </row>
    <row r="20" customHeight="1" spans="1:9">
      <c r="A20" s="21"/>
      <c r="B20" s="18" t="s">
        <v>343</v>
      </c>
      <c r="C20" s="6" t="s">
        <v>344</v>
      </c>
      <c r="D20" s="22"/>
      <c r="E20" s="23"/>
      <c r="F20" s="23"/>
      <c r="G20" s="24"/>
      <c r="H20" s="25"/>
      <c r="I20" s="41"/>
    </row>
    <row r="21" customHeight="1" spans="1:9">
      <c r="A21" s="21"/>
      <c r="B21" s="21"/>
      <c r="C21" s="6" t="s">
        <v>345</v>
      </c>
      <c r="D21" s="22"/>
      <c r="E21" s="23"/>
      <c r="F21" s="23"/>
      <c r="G21" s="24"/>
      <c r="H21" s="25"/>
      <c r="I21" s="41"/>
    </row>
    <row r="22" customHeight="1" spans="1:9">
      <c r="A22" s="21"/>
      <c r="B22" s="21"/>
      <c r="C22" s="6" t="s">
        <v>346</v>
      </c>
      <c r="D22" s="22"/>
      <c r="E22" s="23"/>
      <c r="F22" s="23"/>
      <c r="G22" s="24"/>
      <c r="H22" s="25"/>
      <c r="I22" s="41"/>
    </row>
    <row r="23" customHeight="1" spans="1:9">
      <c r="A23" s="21"/>
      <c r="B23" s="26"/>
      <c r="C23" s="6" t="s">
        <v>347</v>
      </c>
      <c r="D23" s="22"/>
      <c r="E23" s="23"/>
      <c r="F23" s="23"/>
      <c r="G23" s="24"/>
      <c r="H23" s="25"/>
      <c r="I23" s="41"/>
    </row>
    <row r="24" ht="33" customHeight="1" spans="1:9">
      <c r="A24" s="26"/>
      <c r="B24" s="12" t="s">
        <v>348</v>
      </c>
      <c r="C24" s="27" t="s">
        <v>349</v>
      </c>
      <c r="D24" s="22"/>
      <c r="E24" s="23"/>
      <c r="F24" s="23"/>
      <c r="G24" s="24"/>
      <c r="H24" s="25"/>
      <c r="I24" s="41"/>
    </row>
    <row r="25" ht="21" customHeight="1" spans="1:9">
      <c r="A25" s="28" t="s">
        <v>350</v>
      </c>
      <c r="B25" s="29"/>
      <c r="C25" s="30"/>
      <c r="D25" s="31"/>
      <c r="E25" s="31"/>
      <c r="F25" s="31"/>
      <c r="G25" s="31"/>
      <c r="H25" s="31"/>
      <c r="I25" s="42"/>
    </row>
    <row r="26" ht="21" customHeight="1" spans="1:9">
      <c r="A26" s="32"/>
      <c r="B26" s="33"/>
      <c r="C26" s="34"/>
      <c r="D26" s="35"/>
      <c r="E26" s="35"/>
      <c r="F26" s="35"/>
      <c r="G26" s="35"/>
      <c r="H26" s="35"/>
      <c r="I26" s="43"/>
    </row>
    <row r="27" ht="21" customHeight="1" spans="1:9">
      <c r="A27" s="32"/>
      <c r="B27" s="33"/>
      <c r="C27" s="34"/>
      <c r="D27" s="35"/>
      <c r="E27" s="35"/>
      <c r="F27" s="35"/>
      <c r="G27" s="35"/>
      <c r="H27" s="35"/>
      <c r="I27" s="43"/>
    </row>
    <row r="28" ht="21" customHeight="1" spans="1:9">
      <c r="A28" s="32"/>
      <c r="B28" s="33"/>
      <c r="C28" s="34"/>
      <c r="D28" s="35"/>
      <c r="E28" s="35"/>
      <c r="F28" s="35"/>
      <c r="G28" s="35"/>
      <c r="H28" s="35"/>
      <c r="I28" s="43"/>
    </row>
    <row r="29" ht="21" customHeight="1" spans="1:9">
      <c r="A29" s="32"/>
      <c r="B29" s="33"/>
      <c r="C29" s="34"/>
      <c r="D29" s="35"/>
      <c r="E29" s="35"/>
      <c r="F29" s="35"/>
      <c r="G29" s="35"/>
      <c r="H29" s="35"/>
      <c r="I29" s="43"/>
    </row>
    <row r="30" ht="21" customHeight="1" spans="1:9">
      <c r="A30" s="36"/>
      <c r="B30" s="37"/>
      <c r="C30" s="38"/>
      <c r="D30" s="39"/>
      <c r="E30" s="39"/>
      <c r="F30" s="39"/>
      <c r="G30" s="39"/>
      <c r="H30" s="39"/>
      <c r="I30" s="44"/>
    </row>
  </sheetData>
  <mergeCells count="57">
    <mergeCell ref="A1:B1"/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A13:B13"/>
    <mergeCell ref="C13:I13"/>
    <mergeCell ref="A14:B14"/>
    <mergeCell ref="C14:I14"/>
    <mergeCell ref="D15:G15"/>
    <mergeCell ref="H15:I15"/>
    <mergeCell ref="D16:G16"/>
    <mergeCell ref="H16:I16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22:G22"/>
    <mergeCell ref="H22:I22"/>
    <mergeCell ref="D23:G23"/>
    <mergeCell ref="H23:I23"/>
    <mergeCell ref="D24:G24"/>
    <mergeCell ref="H24:I24"/>
    <mergeCell ref="A15:A24"/>
    <mergeCell ref="B16:B19"/>
    <mergeCell ref="B20:B23"/>
    <mergeCell ref="A25:B30"/>
    <mergeCell ref="C25:I30"/>
    <mergeCell ref="A9:B12"/>
  </mergeCells>
  <printOptions horizontalCentered="1"/>
  <pageMargins left="0.550694444444444" right="0.550694444444444" top="0.798611111111111" bottom="0.609722222222222" header="0.511805555555556" footer="0.310416666666667"/>
  <pageSetup paperSize="9" firstPageNumber="13" orientation="portrait" useFirstPageNumber="1"/>
  <headerFooter alignWithMargins="0" scaleWithDoc="0">
    <evenFooter>&amp;C-14-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5" sqref="B5"/>
    </sheetView>
  </sheetViews>
  <sheetFormatPr defaultColWidth="9" defaultRowHeight="12.75" customHeight="1" outlineLevelCol="3"/>
  <cols>
    <col min="1" max="1" width="9.14285714285714" style="46"/>
    <col min="2" max="2" width="65.2857142857143" style="46" customWidth="1"/>
    <col min="3" max="3" width="45.7142857142857" style="46" customWidth="1"/>
    <col min="4" max="4" width="9.14285714285714" style="46"/>
  </cols>
  <sheetData>
    <row r="1" ht="24.75" customHeight="1" spans="1:4">
      <c r="A1"/>
      <c r="B1"/>
      <c r="C1"/>
      <c r="D1"/>
    </row>
    <row r="2" ht="24.75" customHeight="1" spans="1:4">
      <c r="A2"/>
      <c r="B2" s="48" t="s">
        <v>7</v>
      </c>
      <c r="C2" s="48"/>
      <c r="D2"/>
    </row>
    <row r="3" ht="24.75" customHeight="1" spans="1:4">
      <c r="A3"/>
      <c r="B3" s="194"/>
      <c r="C3"/>
      <c r="D3"/>
    </row>
    <row r="4" ht="24.75" customHeight="1" spans="1:4">
      <c r="A4"/>
      <c r="B4" s="195" t="s">
        <v>8</v>
      </c>
      <c r="C4" s="196" t="s">
        <v>9</v>
      </c>
      <c r="D4"/>
    </row>
    <row r="5" ht="24.75" customHeight="1" spans="1:4">
      <c r="A5"/>
      <c r="B5" s="197" t="s">
        <v>10</v>
      </c>
      <c r="C5" s="198"/>
      <c r="D5"/>
    </row>
    <row r="6" ht="24.75" customHeight="1" spans="1:4">
      <c r="A6"/>
      <c r="B6" s="199" t="s">
        <v>11</v>
      </c>
      <c r="C6" s="198" t="s">
        <v>12</v>
      </c>
      <c r="D6"/>
    </row>
    <row r="7" ht="24.75" customHeight="1" spans="1:4">
      <c r="A7"/>
      <c r="B7" s="199" t="s">
        <v>13</v>
      </c>
      <c r="C7" s="198" t="s">
        <v>14</v>
      </c>
      <c r="D7"/>
    </row>
    <row r="8" ht="24.75" customHeight="1" spans="1:4">
      <c r="A8"/>
      <c r="B8" s="199" t="s">
        <v>15</v>
      </c>
      <c r="C8" s="198"/>
      <c r="D8"/>
    </row>
    <row r="9" ht="24.75" customHeight="1" spans="1:4">
      <c r="A9"/>
      <c r="B9" s="199" t="s">
        <v>16</v>
      </c>
      <c r="C9" s="198" t="s">
        <v>17</v>
      </c>
      <c r="D9"/>
    </row>
    <row r="10" ht="24.75" customHeight="1" spans="1:4">
      <c r="A10"/>
      <c r="B10" s="199" t="s">
        <v>18</v>
      </c>
      <c r="C10" s="198" t="s">
        <v>19</v>
      </c>
      <c r="D10"/>
    </row>
    <row r="11" ht="24.75" customHeight="1" spans="1:4">
      <c r="A11"/>
      <c r="B11" s="200" t="s">
        <v>20</v>
      </c>
      <c r="C11" s="198" t="s">
        <v>21</v>
      </c>
      <c r="D11"/>
    </row>
    <row r="12" ht="24.75" customHeight="1" spans="1:4">
      <c r="A12"/>
      <c r="B12" s="201" t="s">
        <v>22</v>
      </c>
      <c r="C12" s="202" t="s">
        <v>23</v>
      </c>
      <c r="D12"/>
    </row>
    <row r="13" ht="24.75" customHeight="1" spans="1:4">
      <c r="A13"/>
      <c r="B13" s="201" t="s">
        <v>24</v>
      </c>
      <c r="C13" s="203"/>
      <c r="D13"/>
    </row>
    <row r="14" ht="24.75" customHeight="1" spans="1:4">
      <c r="A14"/>
      <c r="B14" s="204" t="s">
        <v>25</v>
      </c>
      <c r="C14" s="203"/>
      <c r="D14"/>
    </row>
    <row r="15" ht="24.75" customHeight="1" spans="1:4">
      <c r="A15"/>
      <c r="B15" s="205" t="s">
        <v>26</v>
      </c>
      <c r="C15" s="203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31" workbookViewId="0">
      <selection activeCell="D47" sqref="D47"/>
    </sheetView>
  </sheetViews>
  <sheetFormatPr defaultColWidth="9.14285714285714" defaultRowHeight="12.75" customHeight="1" outlineLevelCol="4"/>
  <cols>
    <col min="1" max="1" width="29.7142857142857" style="157" customWidth="1"/>
    <col min="2" max="2" width="17.5714285714286" style="157" customWidth="1"/>
    <col min="3" max="3" width="28.5714285714286" style="157" customWidth="1"/>
    <col min="4" max="4" width="15.5714285714286" style="157" customWidth="1"/>
    <col min="5" max="5" width="31.2857142857143" style="157" customWidth="1"/>
    <col min="6" max="16384" width="9.14285714285714" style="158"/>
  </cols>
  <sheetData>
    <row r="1" ht="24.75" customHeight="1" spans="1:1">
      <c r="A1" s="159" t="s">
        <v>27</v>
      </c>
    </row>
    <row r="2" ht="24.75" customHeight="1" spans="1:4">
      <c r="A2" s="160" t="s">
        <v>28</v>
      </c>
      <c r="B2" s="160"/>
      <c r="C2" s="160"/>
      <c r="D2" s="160"/>
    </row>
    <row r="3" ht="24.75" customHeight="1" spans="1:4">
      <c r="A3" s="161"/>
      <c r="B3" s="162"/>
      <c r="C3" s="163"/>
      <c r="D3" s="164" t="s">
        <v>29</v>
      </c>
    </row>
    <row r="4" ht="24.75" customHeight="1" spans="1:4">
      <c r="A4" s="165" t="s">
        <v>30</v>
      </c>
      <c r="B4" s="166"/>
      <c r="C4" s="166" t="s">
        <v>31</v>
      </c>
      <c r="D4" s="167"/>
    </row>
    <row r="5" ht="24.75" customHeight="1" spans="1:4">
      <c r="A5" s="165" t="s">
        <v>32</v>
      </c>
      <c r="B5" s="166" t="s">
        <v>33</v>
      </c>
      <c r="C5" s="166" t="s">
        <v>32</v>
      </c>
      <c r="D5" s="167" t="s">
        <v>33</v>
      </c>
    </row>
    <row r="6" s="156" customFormat="1" ht="24.75" customHeight="1" spans="1:5">
      <c r="A6" s="168" t="s">
        <v>34</v>
      </c>
      <c r="B6" s="169">
        <v>1001.07</v>
      </c>
      <c r="C6" s="170" t="s">
        <v>35</v>
      </c>
      <c r="D6" s="171">
        <v>801.45</v>
      </c>
      <c r="E6" s="172"/>
    </row>
    <row r="7" s="156" customFormat="1" ht="24.75" customHeight="1" spans="1:5">
      <c r="A7" s="168" t="s">
        <v>36</v>
      </c>
      <c r="B7" s="173">
        <v>0</v>
      </c>
      <c r="C7" s="170" t="s">
        <v>37</v>
      </c>
      <c r="D7" s="171">
        <v>0</v>
      </c>
      <c r="E7" s="172"/>
    </row>
    <row r="8" s="156" customFormat="1" ht="24.75" customHeight="1" spans="1:5">
      <c r="A8" s="174" t="s">
        <v>38</v>
      </c>
      <c r="B8" s="173">
        <v>0</v>
      </c>
      <c r="C8" s="170" t="s">
        <v>39</v>
      </c>
      <c r="D8" s="171">
        <v>0</v>
      </c>
      <c r="E8" s="172"/>
    </row>
    <row r="9" s="156" customFormat="1" ht="24.75" customHeight="1" spans="1:5">
      <c r="A9" s="168" t="s">
        <v>40</v>
      </c>
      <c r="B9" s="173">
        <v>0</v>
      </c>
      <c r="C9" s="170" t="s">
        <v>41</v>
      </c>
      <c r="D9" s="171">
        <v>0</v>
      </c>
      <c r="E9" s="172"/>
    </row>
    <row r="10" s="156" customFormat="1" ht="24.75" customHeight="1" spans="1:5">
      <c r="A10" s="168" t="s">
        <v>42</v>
      </c>
      <c r="B10" s="173">
        <v>0</v>
      </c>
      <c r="C10" s="170" t="s">
        <v>43</v>
      </c>
      <c r="D10" s="171">
        <v>0</v>
      </c>
      <c r="E10" s="172"/>
    </row>
    <row r="11" s="156" customFormat="1" ht="24.75" customHeight="1" spans="1:5">
      <c r="A11" s="174" t="s">
        <v>44</v>
      </c>
      <c r="B11" s="173">
        <v>0</v>
      </c>
      <c r="C11" s="170" t="s">
        <v>45</v>
      </c>
      <c r="D11" s="175">
        <v>0</v>
      </c>
      <c r="E11" s="172"/>
    </row>
    <row r="12" s="156" customFormat="1" ht="24.75" customHeight="1" spans="1:5">
      <c r="A12" s="174" t="s">
        <v>46</v>
      </c>
      <c r="B12" s="173">
        <v>0</v>
      </c>
      <c r="C12" s="170" t="s">
        <v>47</v>
      </c>
      <c r="D12" s="176">
        <v>0</v>
      </c>
      <c r="E12" s="172"/>
    </row>
    <row r="13" s="156" customFormat="1" ht="24.75" customHeight="1" spans="1:5">
      <c r="A13" s="168" t="s">
        <v>48</v>
      </c>
      <c r="B13" s="173">
        <v>0</v>
      </c>
      <c r="C13" s="170" t="s">
        <v>49</v>
      </c>
      <c r="D13" s="177">
        <v>92.38</v>
      </c>
      <c r="E13" s="172"/>
    </row>
    <row r="14" s="156" customFormat="1" ht="24.75" customHeight="1" spans="1:5">
      <c r="A14" s="168" t="s">
        <v>50</v>
      </c>
      <c r="B14" s="173">
        <v>0</v>
      </c>
      <c r="C14" s="170" t="s">
        <v>51</v>
      </c>
      <c r="D14" s="177">
        <v>0</v>
      </c>
      <c r="E14" s="172"/>
    </row>
    <row r="15" s="156" customFormat="1" ht="24.75" customHeight="1" spans="1:5">
      <c r="A15" s="174"/>
      <c r="B15" s="170"/>
      <c r="C15" s="170" t="s">
        <v>52</v>
      </c>
      <c r="D15" s="177">
        <v>42.89</v>
      </c>
      <c r="E15" s="172"/>
    </row>
    <row r="16" s="156" customFormat="1" ht="24.75" customHeight="1" spans="1:5">
      <c r="A16" s="174"/>
      <c r="B16" s="170"/>
      <c r="C16" s="170" t="s">
        <v>53</v>
      </c>
      <c r="D16" s="177">
        <v>0</v>
      </c>
      <c r="E16" s="172"/>
    </row>
    <row r="17" s="156" customFormat="1" ht="24.75" customHeight="1" spans="1:5">
      <c r="A17" s="168"/>
      <c r="B17" s="170"/>
      <c r="C17" s="170" t="s">
        <v>54</v>
      </c>
      <c r="D17" s="177">
        <v>0</v>
      </c>
      <c r="E17" s="172"/>
    </row>
    <row r="18" s="156" customFormat="1" ht="24.75" customHeight="1" spans="1:5">
      <c r="A18" s="168"/>
      <c r="B18" s="170"/>
      <c r="C18" s="170" t="s">
        <v>55</v>
      </c>
      <c r="D18" s="177">
        <v>0</v>
      </c>
      <c r="E18" s="172"/>
    </row>
    <row r="19" s="156" customFormat="1" ht="24.75" customHeight="1" spans="1:5">
      <c r="A19" s="168"/>
      <c r="B19" s="170"/>
      <c r="C19" s="170" t="s">
        <v>56</v>
      </c>
      <c r="D19" s="177">
        <v>0</v>
      </c>
      <c r="E19" s="172"/>
    </row>
    <row r="20" s="156" customFormat="1" ht="24.75" customHeight="1" spans="1:5">
      <c r="A20" s="168"/>
      <c r="B20" s="170"/>
      <c r="C20" s="170" t="s">
        <v>57</v>
      </c>
      <c r="D20" s="177">
        <v>0</v>
      </c>
      <c r="E20" s="172"/>
    </row>
    <row r="21" s="156" customFormat="1" ht="24.75" customHeight="1" spans="1:5">
      <c r="A21" s="168"/>
      <c r="B21" s="170"/>
      <c r="C21" s="170" t="s">
        <v>58</v>
      </c>
      <c r="D21" s="177">
        <v>0</v>
      </c>
      <c r="E21" s="172"/>
    </row>
    <row r="22" s="156" customFormat="1" ht="24.75" customHeight="1" spans="1:5">
      <c r="A22" s="168"/>
      <c r="B22" s="170"/>
      <c r="C22" s="170" t="s">
        <v>59</v>
      </c>
      <c r="D22" s="177">
        <v>0</v>
      </c>
      <c r="E22" s="172"/>
    </row>
    <row r="23" s="156" customFormat="1" ht="24.75" customHeight="1" spans="1:5">
      <c r="A23" s="168"/>
      <c r="B23" s="170"/>
      <c r="C23" s="170" t="s">
        <v>60</v>
      </c>
      <c r="D23" s="177">
        <v>0</v>
      </c>
      <c r="E23" s="172"/>
    </row>
    <row r="24" s="156" customFormat="1" ht="24.75" customHeight="1" spans="1:5">
      <c r="A24" s="168"/>
      <c r="B24" s="170"/>
      <c r="C24" s="170" t="s">
        <v>61</v>
      </c>
      <c r="D24" s="177">
        <v>0</v>
      </c>
      <c r="E24" s="172"/>
    </row>
    <row r="25" s="156" customFormat="1" ht="24.75" customHeight="1" spans="1:5">
      <c r="A25" s="168"/>
      <c r="B25" s="170"/>
      <c r="C25" s="170" t="s">
        <v>62</v>
      </c>
      <c r="D25" s="177">
        <v>64.35</v>
      </c>
      <c r="E25" s="172"/>
    </row>
    <row r="26" s="156" customFormat="1" ht="24.75" customHeight="1" spans="1:5">
      <c r="A26" s="168"/>
      <c r="B26" s="170"/>
      <c r="C26" s="170" t="s">
        <v>63</v>
      </c>
      <c r="D26" s="177">
        <v>0</v>
      </c>
      <c r="E26" s="172"/>
    </row>
    <row r="27" s="156" customFormat="1" ht="24.75" customHeight="1" spans="1:5">
      <c r="A27" s="168"/>
      <c r="B27" s="170"/>
      <c r="C27" s="170" t="s">
        <v>64</v>
      </c>
      <c r="D27" s="177"/>
      <c r="E27" s="172"/>
    </row>
    <row r="28" s="156" customFormat="1" ht="24.75" customHeight="1" spans="1:5">
      <c r="A28" s="168"/>
      <c r="B28" s="170"/>
      <c r="C28" s="170" t="s">
        <v>65</v>
      </c>
      <c r="D28" s="177">
        <v>0</v>
      </c>
      <c r="E28" s="172"/>
    </row>
    <row r="29" s="156" customFormat="1" ht="24.75" customHeight="1" spans="1:5">
      <c r="A29" s="168"/>
      <c r="B29" s="170"/>
      <c r="C29" s="170" t="s">
        <v>66</v>
      </c>
      <c r="D29" s="177">
        <v>0</v>
      </c>
      <c r="E29" s="172"/>
    </row>
    <row r="30" s="156" customFormat="1" ht="24.75" customHeight="1" spans="1:5">
      <c r="A30" s="168"/>
      <c r="B30" s="170"/>
      <c r="C30" s="170" t="s">
        <v>67</v>
      </c>
      <c r="D30" s="177">
        <v>0</v>
      </c>
      <c r="E30" s="172"/>
    </row>
    <row r="31" s="156" customFormat="1" ht="24.75" customHeight="1" spans="1:5">
      <c r="A31" s="168"/>
      <c r="B31" s="170"/>
      <c r="C31" s="170" t="s">
        <v>68</v>
      </c>
      <c r="D31" s="177">
        <v>0</v>
      </c>
      <c r="E31" s="172"/>
    </row>
    <row r="32" s="156" customFormat="1" ht="24.75" customHeight="1" spans="1:5">
      <c r="A32" s="168"/>
      <c r="B32" s="170"/>
      <c r="C32" s="170" t="s">
        <v>69</v>
      </c>
      <c r="D32" s="177">
        <v>0</v>
      </c>
      <c r="E32" s="172"/>
    </row>
    <row r="33" s="156" customFormat="1" ht="24.75" customHeight="1" spans="1:5">
      <c r="A33" s="168"/>
      <c r="B33" s="170"/>
      <c r="C33" s="170" t="s">
        <v>70</v>
      </c>
      <c r="D33" s="177">
        <v>0</v>
      </c>
      <c r="E33" s="172"/>
    </row>
    <row r="34" s="156" customFormat="1" ht="24.75" customHeight="1" spans="1:5">
      <c r="A34" s="168"/>
      <c r="B34" s="170"/>
      <c r="C34" s="170" t="s">
        <v>71</v>
      </c>
      <c r="D34" s="177">
        <v>0</v>
      </c>
      <c r="E34" s="172"/>
    </row>
    <row r="35" ht="24.75" customHeight="1" spans="1:4">
      <c r="A35" s="178"/>
      <c r="B35" s="179"/>
      <c r="C35" s="179"/>
      <c r="D35" s="180"/>
    </row>
    <row r="36" ht="24.75" customHeight="1" spans="1:4">
      <c r="A36" s="178"/>
      <c r="B36" s="179"/>
      <c r="C36" s="179"/>
      <c r="D36" s="180"/>
    </row>
    <row r="37" s="156" customFormat="1" ht="24.75" customHeight="1" spans="1:5">
      <c r="A37" s="181" t="s">
        <v>72</v>
      </c>
      <c r="B37" s="173">
        <f>SUM(B6:B14)</f>
        <v>1001.07</v>
      </c>
      <c r="C37" s="182" t="s">
        <v>73</v>
      </c>
      <c r="D37" s="175">
        <f>SUM(D6:D34)</f>
        <v>1001.07</v>
      </c>
      <c r="E37" s="172"/>
    </row>
    <row r="38" ht="24.75" customHeight="1" spans="1:4">
      <c r="A38" s="183"/>
      <c r="B38" s="179"/>
      <c r="C38" s="184"/>
      <c r="D38" s="180"/>
    </row>
    <row r="39" ht="24.75" customHeight="1" spans="1:4">
      <c r="A39" s="183"/>
      <c r="B39" s="179"/>
      <c r="C39" s="184"/>
      <c r="D39" s="180"/>
    </row>
    <row r="40" s="156" customFormat="1" ht="24.75" customHeight="1" spans="1:5">
      <c r="A40" s="168" t="s">
        <v>74</v>
      </c>
      <c r="B40" s="185">
        <v>45.04</v>
      </c>
      <c r="C40" s="170" t="s">
        <v>75</v>
      </c>
      <c r="D40" s="185">
        <v>45.04</v>
      </c>
      <c r="E40" s="172"/>
    </row>
    <row r="41" s="156" customFormat="1" ht="24.75" customHeight="1" spans="1:5">
      <c r="A41" s="168" t="s">
        <v>76</v>
      </c>
      <c r="B41" s="186">
        <v>0</v>
      </c>
      <c r="C41" s="170"/>
      <c r="D41" s="187"/>
      <c r="E41" s="172"/>
    </row>
    <row r="42" ht="24.75" customHeight="1" spans="1:4">
      <c r="A42" s="158"/>
      <c r="B42" s="188"/>
      <c r="C42" s="189"/>
      <c r="D42" s="180"/>
    </row>
    <row r="43" ht="24.75" customHeight="1" spans="1:4">
      <c r="A43" s="190"/>
      <c r="B43" s="188"/>
      <c r="C43" s="189"/>
      <c r="D43" s="180"/>
    </row>
    <row r="44" s="156" customFormat="1" ht="24.75" customHeight="1" spans="1:5">
      <c r="A44" s="181" t="s">
        <v>77</v>
      </c>
      <c r="B44" s="191">
        <f>B41+B40+B37</f>
        <v>1046.11</v>
      </c>
      <c r="C44" s="192" t="s">
        <v>78</v>
      </c>
      <c r="D44" s="193">
        <f>D40+D37</f>
        <v>1046.11</v>
      </c>
      <c r="E44" s="172"/>
    </row>
    <row r="45" ht="27" customHeight="1"/>
  </sheetData>
  <sheetProtection formatCells="0" formatColumns="0" formatRows="0"/>
  <protectedRanges>
    <protectedRange sqref="B6:B36" name="区域1"/>
    <protectedRange sqref="B40:B41 D40" name="区域2"/>
    <protectedRange sqref="D6:D34" name="区域3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29" sqref="B29"/>
    </sheetView>
  </sheetViews>
  <sheetFormatPr defaultColWidth="9" defaultRowHeight="12.75" customHeight="1" outlineLevelCol="2"/>
  <cols>
    <col min="1" max="1" width="44.8571428571429" style="46" customWidth="1"/>
    <col min="2" max="2" width="29.8571428571429" style="46" customWidth="1"/>
    <col min="3" max="3" width="31.2857142857143" style="46" customWidth="1"/>
  </cols>
  <sheetData>
    <row r="1" ht="24.75" customHeight="1" spans="1:1">
      <c r="A1" s="61" t="s">
        <v>27</v>
      </c>
    </row>
    <row r="2" ht="24.75" customHeight="1" spans="1:2">
      <c r="A2" s="48" t="s">
        <v>79</v>
      </c>
      <c r="B2" s="48"/>
    </row>
    <row r="3" ht="24.75" customHeight="1" spans="1:2">
      <c r="A3" s="150"/>
      <c r="B3" s="151"/>
    </row>
    <row r="4" ht="24" customHeight="1" spans="1:2">
      <c r="A4" s="152" t="s">
        <v>32</v>
      </c>
      <c r="B4" s="153" t="s">
        <v>33</v>
      </c>
    </row>
    <row r="5" s="45" customFormat="1" ht="24.75" customHeight="1" spans="1:3">
      <c r="A5" s="154" t="s">
        <v>34</v>
      </c>
      <c r="B5" s="155">
        <v>1001.07</v>
      </c>
      <c r="C5" s="56"/>
    </row>
    <row r="6" ht="24.75" customHeight="1" spans="1:2">
      <c r="A6" s="154" t="s">
        <v>80</v>
      </c>
      <c r="B6" s="155">
        <v>1001.07</v>
      </c>
    </row>
    <row r="7" ht="24.75" customHeight="1" spans="1:2">
      <c r="A7" s="154" t="s">
        <v>81</v>
      </c>
      <c r="B7" s="155"/>
    </row>
    <row r="8" ht="24.75" customHeight="1" spans="1:2">
      <c r="A8" s="154" t="s">
        <v>82</v>
      </c>
      <c r="B8" s="155"/>
    </row>
    <row r="9" ht="24.75" customHeight="1" spans="1:2">
      <c r="A9" s="154" t="s">
        <v>83</v>
      </c>
      <c r="B9" s="155"/>
    </row>
    <row r="10" ht="24.75" customHeight="1" spans="1:2">
      <c r="A10" s="154" t="s">
        <v>84</v>
      </c>
      <c r="B10" s="155"/>
    </row>
    <row r="11" ht="24.75" customHeight="1" spans="1:2">
      <c r="A11" s="154" t="s">
        <v>85</v>
      </c>
      <c r="B11" s="155"/>
    </row>
    <row r="12" ht="24.75" customHeight="1" spans="1:2">
      <c r="A12" s="154" t="s">
        <v>36</v>
      </c>
      <c r="B12" s="155">
        <v>0</v>
      </c>
    </row>
    <row r="13" ht="24.75" customHeight="1" spans="1:2">
      <c r="A13" s="154" t="s">
        <v>38</v>
      </c>
      <c r="B13" s="155">
        <v>0</v>
      </c>
    </row>
    <row r="14" ht="24.75" customHeight="1" spans="1:2">
      <c r="A14" s="154" t="s">
        <v>40</v>
      </c>
      <c r="B14" s="155">
        <v>0</v>
      </c>
    </row>
    <row r="15" ht="24.75" customHeight="1" spans="1:2">
      <c r="A15" s="154" t="s">
        <v>42</v>
      </c>
      <c r="B15" s="155">
        <v>0</v>
      </c>
    </row>
    <row r="16" ht="24.75" customHeight="1" spans="1:2">
      <c r="A16" s="154" t="s">
        <v>44</v>
      </c>
      <c r="B16" s="155">
        <v>0</v>
      </c>
    </row>
    <row r="17" ht="24.75" customHeight="1" spans="1:2">
      <c r="A17" s="154" t="s">
        <v>46</v>
      </c>
      <c r="B17" s="155">
        <v>0</v>
      </c>
    </row>
    <row r="18" ht="24.75" customHeight="1" spans="1:2">
      <c r="A18" s="154" t="s">
        <v>48</v>
      </c>
      <c r="B18" s="155">
        <v>0</v>
      </c>
    </row>
    <row r="19" ht="24.75" customHeight="1" spans="1:2">
      <c r="A19" s="154" t="s">
        <v>50</v>
      </c>
      <c r="B19" s="155">
        <v>0</v>
      </c>
    </row>
    <row r="20" ht="24.75" customHeight="1" spans="1:2">
      <c r="A20" s="154" t="s">
        <v>86</v>
      </c>
      <c r="B20" s="155">
        <f>SUM(B5,B12:B19)</f>
        <v>1001.07</v>
      </c>
    </row>
    <row r="21" ht="24.75" customHeight="1" spans="1:2">
      <c r="A21" s="154" t="s">
        <v>87</v>
      </c>
      <c r="B21" s="155">
        <v>0</v>
      </c>
    </row>
    <row r="22" ht="24.75" customHeight="1" spans="1:2">
      <c r="A22" s="154" t="s">
        <v>87</v>
      </c>
      <c r="B22" s="155">
        <v>0</v>
      </c>
    </row>
    <row r="23" ht="24.75" customHeight="1" spans="1:2">
      <c r="A23" s="154" t="s">
        <v>87</v>
      </c>
      <c r="B23" s="155">
        <v>0</v>
      </c>
    </row>
    <row r="24" ht="24.75" customHeight="1" spans="1:2">
      <c r="A24" s="154" t="s">
        <v>87</v>
      </c>
      <c r="B24" s="155">
        <v>0</v>
      </c>
    </row>
    <row r="25" ht="24.75" customHeight="1" spans="1:2">
      <c r="A25" s="154" t="s">
        <v>87</v>
      </c>
      <c r="B25" s="155">
        <v>0</v>
      </c>
    </row>
    <row r="26" ht="24.75" customHeight="1" spans="1:2">
      <c r="A26" s="154" t="s">
        <v>74</v>
      </c>
      <c r="B26" s="155">
        <f>SUM(B27,B31,B32)</f>
        <v>45.04</v>
      </c>
    </row>
    <row r="27" ht="24.75" customHeight="1" spans="1:2">
      <c r="A27" s="154" t="s">
        <v>88</v>
      </c>
      <c r="B27" s="155">
        <v>45.04</v>
      </c>
    </row>
    <row r="28" ht="24.75" customHeight="1" spans="1:2">
      <c r="A28" s="154" t="s">
        <v>89</v>
      </c>
      <c r="B28" s="155">
        <v>45.04</v>
      </c>
    </row>
    <row r="29" ht="24.75" customHeight="1" spans="1:2">
      <c r="A29" s="154" t="s">
        <v>90</v>
      </c>
      <c r="B29" s="155">
        <v>0</v>
      </c>
    </row>
    <row r="30" ht="24.75" customHeight="1" spans="1:2">
      <c r="A30" s="154" t="s">
        <v>91</v>
      </c>
      <c r="B30" s="155">
        <v>0</v>
      </c>
    </row>
    <row r="31" ht="24.75" customHeight="1" spans="1:2">
      <c r="A31" s="154" t="s">
        <v>92</v>
      </c>
      <c r="B31" s="155">
        <v>0</v>
      </c>
    </row>
    <row r="32" ht="24.75" customHeight="1" spans="1:2">
      <c r="A32" s="154" t="s">
        <v>93</v>
      </c>
      <c r="B32" s="155">
        <v>0</v>
      </c>
    </row>
    <row r="33" ht="24.75" customHeight="1" spans="1:2">
      <c r="A33" s="154" t="s">
        <v>76</v>
      </c>
      <c r="B33" s="155">
        <f>SUM(B34,B38)</f>
        <v>0</v>
      </c>
    </row>
    <row r="34" ht="24.75" customHeight="1" spans="1:2">
      <c r="A34" s="154" t="s">
        <v>94</v>
      </c>
      <c r="B34" s="155">
        <f>SUM(B35:B37)</f>
        <v>0</v>
      </c>
    </row>
    <row r="35" ht="24.75" customHeight="1" spans="1:2">
      <c r="A35" s="154" t="s">
        <v>95</v>
      </c>
      <c r="B35" s="155">
        <v>0</v>
      </c>
    </row>
    <row r="36" ht="24.75" customHeight="1" spans="1:2">
      <c r="A36" s="154" t="s">
        <v>96</v>
      </c>
      <c r="B36" s="155">
        <v>0</v>
      </c>
    </row>
    <row r="37" ht="24.75" customHeight="1" spans="1:2">
      <c r="A37" s="154" t="s">
        <v>97</v>
      </c>
      <c r="B37" s="155">
        <v>0</v>
      </c>
    </row>
    <row r="38" ht="24.75" customHeight="1" spans="1:2">
      <c r="A38" s="154" t="s">
        <v>98</v>
      </c>
      <c r="B38" s="155">
        <v>0</v>
      </c>
    </row>
    <row r="39" ht="24.75" customHeight="1" spans="1:2">
      <c r="A39" s="154" t="s">
        <v>99</v>
      </c>
      <c r="B39" s="155">
        <f>SUM(B20,B26,B33)</f>
        <v>1046.11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topLeftCell="A2" workbookViewId="0">
      <selection activeCell="C7" sqref="C7"/>
    </sheetView>
  </sheetViews>
  <sheetFormatPr defaultColWidth="9" defaultRowHeight="12.75" customHeight="1" outlineLevelCol="6"/>
  <cols>
    <col min="1" max="1" width="34.1428571428571" style="46" customWidth="1"/>
    <col min="2" max="4" width="17.2857142857143" style="46" customWidth="1"/>
    <col min="5" max="5" width="15.1428571428571" style="46" customWidth="1"/>
    <col min="6" max="7" width="6.85714285714286" style="46" customWidth="1"/>
  </cols>
  <sheetData>
    <row r="1" ht="24.75" customHeight="1" spans="1:1">
      <c r="A1" s="61" t="s">
        <v>27</v>
      </c>
    </row>
    <row r="2" ht="24.75" customHeight="1" spans="1:5">
      <c r="A2" s="141" t="s">
        <v>100</v>
      </c>
      <c r="B2" s="141"/>
      <c r="C2" s="141"/>
      <c r="D2" s="141"/>
      <c r="E2" s="141"/>
    </row>
    <row r="3" ht="24.75" customHeight="1" spans="1:5">
      <c r="A3" s="131"/>
      <c r="B3" s="131"/>
      <c r="E3" s="49" t="s">
        <v>29</v>
      </c>
    </row>
    <row r="4" ht="24.75" customHeight="1" spans="1:5">
      <c r="A4" s="63" t="s">
        <v>101</v>
      </c>
      <c r="B4" s="63" t="s">
        <v>102</v>
      </c>
      <c r="C4" s="64" t="s">
        <v>103</v>
      </c>
      <c r="D4" s="65" t="s">
        <v>104</v>
      </c>
      <c r="E4" s="142" t="s">
        <v>105</v>
      </c>
    </row>
    <row r="5" ht="24.75" customHeight="1" spans="1:5">
      <c r="A5" s="63" t="s">
        <v>106</v>
      </c>
      <c r="B5" s="63">
        <v>1</v>
      </c>
      <c r="C5" s="64">
        <v>2</v>
      </c>
      <c r="D5" s="65">
        <v>3</v>
      </c>
      <c r="E5" s="143">
        <v>4</v>
      </c>
    </row>
    <row r="6" s="45" customFormat="1" ht="29.25" customHeight="1" spans="1:7">
      <c r="A6" s="144" t="s">
        <v>107</v>
      </c>
      <c r="B6" s="99">
        <f>B7+B10+B16+B19+B22</f>
        <v>1046.11</v>
      </c>
      <c r="C6" s="145">
        <f>C7+C10+C16+C19</f>
        <v>1001.07</v>
      </c>
      <c r="D6" s="145">
        <f t="shared" ref="D6:E6" si="0">D7+D10+D16+D19</f>
        <v>0</v>
      </c>
      <c r="E6" s="145">
        <f>E7+E10+E16+E19+E22</f>
        <v>45.04</v>
      </c>
      <c r="F6" s="56"/>
      <c r="G6" s="56"/>
    </row>
    <row r="7" ht="29.25" customHeight="1" spans="1:5">
      <c r="A7" s="116" t="s">
        <v>108</v>
      </c>
      <c r="B7" s="99">
        <f>SUM(C7:E7)</f>
        <v>845.45</v>
      </c>
      <c r="C7" s="99">
        <v>801.45</v>
      </c>
      <c r="D7" s="146"/>
      <c r="E7" s="108">
        <v>44</v>
      </c>
    </row>
    <row r="8" ht="29.25" customHeight="1" spans="1:5">
      <c r="A8" s="118" t="s">
        <v>109</v>
      </c>
      <c r="B8" s="99">
        <f>SUM(C8:E8)</f>
        <v>845.45</v>
      </c>
      <c r="C8" s="99">
        <v>801.45</v>
      </c>
      <c r="D8" s="146"/>
      <c r="E8" s="108">
        <v>44</v>
      </c>
    </row>
    <row r="9" ht="29.25" customHeight="1" spans="1:5">
      <c r="A9" s="118" t="s">
        <v>110</v>
      </c>
      <c r="B9" s="99">
        <f>SUM(C9:E9)</f>
        <v>845.45</v>
      </c>
      <c r="C9" s="99">
        <v>801.45</v>
      </c>
      <c r="D9" s="147"/>
      <c r="E9" s="148">
        <v>44</v>
      </c>
    </row>
    <row r="10" ht="29.25" customHeight="1" spans="1:5">
      <c r="A10" s="116" t="s">
        <v>111</v>
      </c>
      <c r="B10" s="99">
        <v>92.38</v>
      </c>
      <c r="C10" s="103">
        <v>92.38</v>
      </c>
      <c r="D10" s="147"/>
      <c r="E10" s="148"/>
    </row>
    <row r="11" ht="29.25" customHeight="1" spans="1:5">
      <c r="A11" s="118" t="s">
        <v>112</v>
      </c>
      <c r="B11" s="99">
        <f>SUM(B12:B15)</f>
        <v>92.38</v>
      </c>
      <c r="C11" s="99">
        <f>SUM(C12:C15)</f>
        <v>92.38</v>
      </c>
      <c r="D11" s="99">
        <f>SUM(D12:D15)</f>
        <v>0</v>
      </c>
      <c r="E11" s="148"/>
    </row>
    <row r="12" ht="29.25" customHeight="1" spans="1:5">
      <c r="A12" s="118" t="s">
        <v>113</v>
      </c>
      <c r="B12" s="99">
        <v>85.79</v>
      </c>
      <c r="C12" s="99">
        <v>85.79</v>
      </c>
      <c r="D12" s="147"/>
      <c r="E12" s="148"/>
    </row>
    <row r="13" ht="29.25" customHeight="1" spans="1:5">
      <c r="A13" s="121" t="s">
        <v>114</v>
      </c>
      <c r="B13" s="99">
        <v>2.84</v>
      </c>
      <c r="C13" s="99">
        <v>2.84</v>
      </c>
      <c r="D13" s="146"/>
      <c r="E13" s="108"/>
    </row>
    <row r="14" ht="29.25" customHeight="1" spans="1:5">
      <c r="A14" s="121" t="s">
        <v>115</v>
      </c>
      <c r="B14" s="99">
        <v>1.07</v>
      </c>
      <c r="C14" s="99">
        <v>1.07</v>
      </c>
      <c r="D14" s="147"/>
      <c r="E14" s="148"/>
    </row>
    <row r="15" ht="29.25" customHeight="1" spans="1:5">
      <c r="A15" s="121" t="s">
        <v>116</v>
      </c>
      <c r="B15" s="99">
        <v>2.68</v>
      </c>
      <c r="C15" s="99">
        <v>2.68</v>
      </c>
      <c r="D15" s="146"/>
      <c r="E15" s="108"/>
    </row>
    <row r="16" ht="29.25" customHeight="1" spans="1:5">
      <c r="A16" s="122" t="s">
        <v>117</v>
      </c>
      <c r="B16" s="99">
        <v>42.89</v>
      </c>
      <c r="C16" s="145">
        <v>42.89</v>
      </c>
      <c r="D16" s="146"/>
      <c r="E16" s="108"/>
    </row>
    <row r="17" ht="29.25" customHeight="1" spans="1:5">
      <c r="A17" s="118" t="s">
        <v>118</v>
      </c>
      <c r="B17" s="99">
        <v>42.89</v>
      </c>
      <c r="C17" s="103">
        <v>42.89</v>
      </c>
      <c r="D17" s="147"/>
      <c r="E17" s="148"/>
    </row>
    <row r="18" ht="29.25" customHeight="1" spans="1:5">
      <c r="A18" s="118" t="s">
        <v>119</v>
      </c>
      <c r="B18" s="99">
        <v>42.89</v>
      </c>
      <c r="C18" s="103">
        <v>42.89</v>
      </c>
      <c r="D18" s="147"/>
      <c r="E18" s="148"/>
    </row>
    <row r="19" ht="29.25" customHeight="1" spans="1:5">
      <c r="A19" s="116" t="s">
        <v>120</v>
      </c>
      <c r="B19" s="99">
        <v>64.35</v>
      </c>
      <c r="C19" s="145">
        <v>64.35</v>
      </c>
      <c r="D19" s="147"/>
      <c r="E19" s="148"/>
    </row>
    <row r="20" ht="29.25" customHeight="1" spans="1:5">
      <c r="A20" s="118" t="s">
        <v>121</v>
      </c>
      <c r="B20" s="99">
        <v>64.35</v>
      </c>
      <c r="C20" s="145">
        <v>64.35</v>
      </c>
      <c r="D20" s="147"/>
      <c r="E20" s="148"/>
    </row>
    <row r="21" ht="29.25" customHeight="1" spans="1:5">
      <c r="A21" s="118" t="s">
        <v>122</v>
      </c>
      <c r="B21" s="99">
        <v>64.35</v>
      </c>
      <c r="C21" s="145">
        <v>64.35</v>
      </c>
      <c r="D21" s="146"/>
      <c r="E21" s="108"/>
    </row>
    <row r="22" ht="29.25" customHeight="1" spans="1:5">
      <c r="A22" s="97" t="s">
        <v>123</v>
      </c>
      <c r="B22" s="99">
        <f t="shared" ref="B22:B27" si="1">SUM(C22:E22)</f>
        <v>1.04</v>
      </c>
      <c r="C22" s="145"/>
      <c r="D22" s="146"/>
      <c r="E22" s="108">
        <v>1.04</v>
      </c>
    </row>
    <row r="23" ht="29.25" customHeight="1" spans="1:5">
      <c r="A23" s="118" t="s">
        <v>124</v>
      </c>
      <c r="B23" s="99">
        <f t="shared" si="1"/>
        <v>1.04</v>
      </c>
      <c r="C23" s="103"/>
      <c r="D23" s="147"/>
      <c r="E23" s="148">
        <v>1.04</v>
      </c>
    </row>
    <row r="24" ht="29.25" customHeight="1" spans="1:5">
      <c r="A24" s="118" t="s">
        <v>125</v>
      </c>
      <c r="B24" s="99">
        <f t="shared" si="1"/>
        <v>1.04</v>
      </c>
      <c r="C24" s="103"/>
      <c r="D24" s="147"/>
      <c r="E24" s="148">
        <v>1.04</v>
      </c>
    </row>
    <row r="25" ht="29.25" customHeight="1" spans="1:5">
      <c r="A25" s="144"/>
      <c r="B25" s="99">
        <f t="shared" si="1"/>
        <v>0</v>
      </c>
      <c r="C25" s="145"/>
      <c r="D25" s="146"/>
      <c r="E25" s="108"/>
    </row>
    <row r="26" ht="29.25" customHeight="1" spans="1:5">
      <c r="A26" s="144"/>
      <c r="B26" s="99">
        <f t="shared" si="1"/>
        <v>0</v>
      </c>
      <c r="C26" s="145"/>
      <c r="D26" s="146"/>
      <c r="E26" s="108"/>
    </row>
    <row r="27" ht="29.25" customHeight="1" spans="1:5">
      <c r="A27" s="149"/>
      <c r="B27" s="99">
        <f t="shared" si="1"/>
        <v>0</v>
      </c>
      <c r="C27" s="103"/>
      <c r="D27" s="147"/>
      <c r="E27" s="14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S36"/>
  <sheetViews>
    <sheetView showGridLines="0" showZeros="0" topLeftCell="A7" workbookViewId="0">
      <selection activeCell="F1" sqref="F$1:F$1048576"/>
    </sheetView>
  </sheetViews>
  <sheetFormatPr defaultColWidth="9" defaultRowHeight="12.75" customHeight="1"/>
  <cols>
    <col min="1" max="1" width="33.1428571428571" style="46" customWidth="1"/>
    <col min="2" max="2" width="24.5714285714286" style="46" customWidth="1"/>
    <col min="3" max="3" width="29" style="46" customWidth="1"/>
    <col min="4" max="4" width="22.5714285714286" style="46" customWidth="1"/>
    <col min="5" max="97" width="9" style="46" customWidth="1"/>
  </cols>
  <sheetData>
    <row r="1" ht="25.5" customHeight="1" spans="1:96">
      <c r="A1" s="61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</row>
    <row r="2" ht="25.5" customHeight="1" spans="1:96">
      <c r="A2" s="125" t="s">
        <v>126</v>
      </c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</row>
    <row r="3" ht="16.5" customHeight="1" spans="2:96">
      <c r="B3" s="127"/>
      <c r="C3" s="128"/>
      <c r="D3" s="4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</row>
    <row r="4" ht="16.5" customHeight="1" spans="1:96">
      <c r="A4" s="63" t="s">
        <v>127</v>
      </c>
      <c r="B4" s="65"/>
      <c r="C4" s="130" t="s">
        <v>128</v>
      </c>
      <c r="D4" s="130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</row>
    <row r="5" ht="16.5" customHeight="1" spans="1:96">
      <c r="A5" s="63" t="s">
        <v>32</v>
      </c>
      <c r="B5" s="64" t="s">
        <v>33</v>
      </c>
      <c r="C5" s="95" t="s">
        <v>32</v>
      </c>
      <c r="D5" s="131" t="s">
        <v>107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</row>
    <row r="6" s="45" customFormat="1" ht="16.5" customHeight="1" spans="1:97">
      <c r="A6" s="132" t="s">
        <v>129</v>
      </c>
      <c r="B6" s="133">
        <f>SUM(B7:B9)</f>
        <v>1001.07</v>
      </c>
      <c r="C6" s="134" t="s">
        <v>130</v>
      </c>
      <c r="D6" s="135">
        <f>SUM(D7:D34)</f>
        <v>1001.07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56"/>
    </row>
    <row r="7" s="45" customFormat="1" ht="16.5" customHeight="1" spans="1:97">
      <c r="A7" s="132" t="s">
        <v>131</v>
      </c>
      <c r="B7" s="133">
        <v>1001.07</v>
      </c>
      <c r="C7" s="134" t="s">
        <v>132</v>
      </c>
      <c r="D7" s="135">
        <v>801.45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56"/>
    </row>
    <row r="8" s="45" customFormat="1" ht="16.5" customHeight="1" spans="1:97">
      <c r="A8" s="132" t="s">
        <v>133</v>
      </c>
      <c r="B8" s="133">
        <v>0</v>
      </c>
      <c r="C8" s="134" t="s">
        <v>134</v>
      </c>
      <c r="D8" s="135">
        <v>0</v>
      </c>
      <c r="E8" s="136">
        <v>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56"/>
    </row>
    <row r="9" s="45" customFormat="1" ht="16.5" customHeight="1" spans="1:97">
      <c r="A9" s="132" t="s">
        <v>135</v>
      </c>
      <c r="B9" s="133"/>
      <c r="C9" s="134" t="s">
        <v>136</v>
      </c>
      <c r="D9" s="135">
        <v>0</v>
      </c>
      <c r="E9" s="136">
        <v>0</v>
      </c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56"/>
    </row>
    <row r="10" s="45" customFormat="1" ht="16.5" customHeight="1" spans="1:97">
      <c r="A10" s="132"/>
      <c r="B10" s="137"/>
      <c r="C10" s="134" t="s">
        <v>137</v>
      </c>
      <c r="D10" s="135">
        <v>0</v>
      </c>
      <c r="E10" s="136">
        <v>0</v>
      </c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56"/>
    </row>
    <row r="11" s="45" customFormat="1" ht="16.5" customHeight="1" spans="1:97">
      <c r="A11" s="132"/>
      <c r="B11" s="137"/>
      <c r="C11" s="134" t="s">
        <v>138</v>
      </c>
      <c r="D11" s="135">
        <v>0</v>
      </c>
      <c r="E11" s="136">
        <v>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56"/>
    </row>
    <row r="12" s="45" customFormat="1" ht="16.5" customHeight="1" spans="1:97">
      <c r="A12" s="132"/>
      <c r="B12" s="137"/>
      <c r="C12" s="134" t="s">
        <v>139</v>
      </c>
      <c r="D12" s="135">
        <v>0</v>
      </c>
      <c r="E12" s="136">
        <v>0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56"/>
    </row>
    <row r="13" s="45" customFormat="1" ht="16.5" customHeight="1" spans="1:97">
      <c r="A13" s="138"/>
      <c r="B13" s="133"/>
      <c r="C13" s="134" t="s">
        <v>140</v>
      </c>
      <c r="D13" s="135">
        <v>0</v>
      </c>
      <c r="E13" s="136">
        <v>0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56"/>
    </row>
    <row r="14" s="45" customFormat="1" ht="16.5" customHeight="1" spans="1:97">
      <c r="A14" s="138"/>
      <c r="B14" s="139"/>
      <c r="C14" s="134" t="s">
        <v>141</v>
      </c>
      <c r="D14" s="135">
        <v>92.38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56"/>
    </row>
    <row r="15" s="45" customFormat="1" ht="16.5" customHeight="1" spans="1:97">
      <c r="A15" s="138"/>
      <c r="B15" s="133"/>
      <c r="C15" s="134" t="s">
        <v>142</v>
      </c>
      <c r="D15" s="135">
        <v>0</v>
      </c>
      <c r="E15" s="136">
        <v>0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56"/>
    </row>
    <row r="16" s="45" customFormat="1" ht="16.5" customHeight="1" spans="1:97">
      <c r="A16" s="138"/>
      <c r="B16" s="133"/>
      <c r="C16" s="134" t="s">
        <v>143</v>
      </c>
      <c r="D16" s="135">
        <v>42.89</v>
      </c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56"/>
    </row>
    <row r="17" s="45" customFormat="1" ht="16.5" customHeight="1" spans="1:97">
      <c r="A17" s="138"/>
      <c r="B17" s="133"/>
      <c r="C17" s="134" t="s">
        <v>144</v>
      </c>
      <c r="D17" s="135">
        <v>0</v>
      </c>
      <c r="E17" s="136">
        <v>0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56"/>
    </row>
    <row r="18" s="45" customFormat="1" ht="16.5" customHeight="1" spans="1:97">
      <c r="A18" s="138"/>
      <c r="B18" s="133"/>
      <c r="C18" s="134" t="s">
        <v>145</v>
      </c>
      <c r="D18" s="135">
        <v>0</v>
      </c>
      <c r="E18" s="136">
        <v>0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56"/>
    </row>
    <row r="19" s="45" customFormat="1" ht="16.5" customHeight="1" spans="1:97">
      <c r="A19" s="138"/>
      <c r="B19" s="133"/>
      <c r="C19" s="134" t="s">
        <v>146</v>
      </c>
      <c r="D19" s="135">
        <v>0</v>
      </c>
      <c r="E19" s="136">
        <v>0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56"/>
    </row>
    <row r="20" s="45" customFormat="1" ht="16.5" customHeight="1" spans="1:97">
      <c r="A20" s="138"/>
      <c r="B20" s="133"/>
      <c r="C20" s="134" t="s">
        <v>147</v>
      </c>
      <c r="D20" s="135">
        <v>0</v>
      </c>
      <c r="E20" s="136">
        <v>0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56"/>
    </row>
    <row r="21" s="45" customFormat="1" ht="16.5" customHeight="1" spans="1:97">
      <c r="A21" s="138"/>
      <c r="B21" s="133"/>
      <c r="C21" s="134" t="s">
        <v>148</v>
      </c>
      <c r="D21" s="135">
        <v>0</v>
      </c>
      <c r="E21" s="136">
        <v>0</v>
      </c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56"/>
    </row>
    <row r="22" s="45" customFormat="1" ht="16.5" customHeight="1" spans="1:97">
      <c r="A22" s="138"/>
      <c r="B22" s="133"/>
      <c r="C22" s="134" t="s">
        <v>149</v>
      </c>
      <c r="D22" s="135">
        <v>0</v>
      </c>
      <c r="E22" s="136">
        <v>0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56"/>
    </row>
    <row r="23" s="45" customFormat="1" ht="16.5" customHeight="1" spans="1:97">
      <c r="A23" s="138"/>
      <c r="B23" s="133"/>
      <c r="C23" s="134" t="s">
        <v>150</v>
      </c>
      <c r="D23" s="135">
        <v>0</v>
      </c>
      <c r="E23" s="136">
        <v>0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56"/>
    </row>
    <row r="24" s="45" customFormat="1" ht="16.5" customHeight="1" spans="1:97">
      <c r="A24" s="138"/>
      <c r="B24" s="133"/>
      <c r="C24" s="134" t="s">
        <v>151</v>
      </c>
      <c r="D24" s="135">
        <v>0</v>
      </c>
      <c r="E24" s="136">
        <v>0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56"/>
    </row>
    <row r="25" s="45" customFormat="1" ht="16.5" customHeight="1" spans="1:97">
      <c r="A25" s="138"/>
      <c r="B25" s="133"/>
      <c r="C25" s="134" t="s">
        <v>152</v>
      </c>
      <c r="D25" s="135">
        <v>0</v>
      </c>
      <c r="E25" s="136">
        <v>0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56"/>
    </row>
    <row r="26" s="45" customFormat="1" ht="16.5" customHeight="1" spans="1:97">
      <c r="A26" s="138"/>
      <c r="B26" s="133"/>
      <c r="C26" s="134" t="s">
        <v>153</v>
      </c>
      <c r="D26" s="135">
        <v>64.35</v>
      </c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56"/>
    </row>
    <row r="27" s="45" customFormat="1" ht="16.5" customHeight="1" spans="1:97">
      <c r="A27" s="138"/>
      <c r="B27" s="133"/>
      <c r="C27" s="134" t="s">
        <v>154</v>
      </c>
      <c r="D27" s="135">
        <v>0</v>
      </c>
      <c r="E27" s="136">
        <v>0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56"/>
    </row>
    <row r="28" s="45" customFormat="1" ht="16.5" customHeight="1" spans="1:97">
      <c r="A28" s="138"/>
      <c r="B28" s="133"/>
      <c r="C28" s="134" t="s">
        <v>155</v>
      </c>
      <c r="D28" s="135">
        <v>0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56"/>
    </row>
    <row r="29" s="45" customFormat="1" ht="16.5" customHeight="1" spans="1:97">
      <c r="A29" s="138"/>
      <c r="B29" s="133"/>
      <c r="C29" s="140" t="s">
        <v>156</v>
      </c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56"/>
    </row>
    <row r="30" s="45" customFormat="1" ht="16.5" customHeight="1" spans="1:97">
      <c r="A30" s="138"/>
      <c r="B30" s="133"/>
      <c r="C30" s="134" t="s">
        <v>157</v>
      </c>
      <c r="D30" s="135">
        <v>0</v>
      </c>
      <c r="E30" s="136">
        <v>0</v>
      </c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56"/>
    </row>
    <row r="31" s="45" customFormat="1" ht="16.5" customHeight="1" spans="1:97">
      <c r="A31" s="138"/>
      <c r="B31" s="133"/>
      <c r="C31" s="134" t="s">
        <v>158</v>
      </c>
      <c r="D31" s="135">
        <v>0</v>
      </c>
      <c r="E31" s="136">
        <v>0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56"/>
    </row>
    <row r="32" s="45" customFormat="1" ht="16.5" customHeight="1" spans="1:97">
      <c r="A32" s="138"/>
      <c r="B32" s="133"/>
      <c r="C32" s="134" t="s">
        <v>159</v>
      </c>
      <c r="D32" s="135">
        <v>0</v>
      </c>
      <c r="E32" s="136">
        <v>0</v>
      </c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56"/>
    </row>
    <row r="33" s="45" customFormat="1" ht="16.5" customHeight="1" spans="1:97">
      <c r="A33" s="138"/>
      <c r="B33" s="133"/>
      <c r="C33" s="134" t="s">
        <v>160</v>
      </c>
      <c r="D33" s="135">
        <v>0</v>
      </c>
      <c r="E33" s="136">
        <v>0</v>
      </c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56"/>
    </row>
    <row r="34" s="45" customFormat="1" ht="16.5" customHeight="1" spans="1:97">
      <c r="A34" s="138"/>
      <c r="B34" s="133"/>
      <c r="C34" s="134" t="s">
        <v>161</v>
      </c>
      <c r="D34" s="135">
        <v>0</v>
      </c>
      <c r="E34" s="136">
        <v>0</v>
      </c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56"/>
    </row>
    <row r="35" ht="16.5" customHeight="1" spans="1:96">
      <c r="A35" s="130" t="s">
        <v>162</v>
      </c>
      <c r="B35" s="89">
        <f>B6</f>
        <v>1001.07</v>
      </c>
      <c r="C35" s="64" t="s">
        <v>163</v>
      </c>
      <c r="D35" s="135">
        <f>D6</f>
        <v>1001.07</v>
      </c>
      <c r="E35" s="49">
        <v>0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</row>
    <row r="36" customHeight="1" spans="5:5">
      <c r="E36" s="46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5" sqref="A15"/>
    </sheetView>
  </sheetViews>
  <sheetFormatPr defaultColWidth="9" defaultRowHeight="12.75" customHeight="1"/>
  <cols>
    <col min="1" max="1" width="41.8571428571429" style="46" customWidth="1"/>
    <col min="2" max="2" width="14.4285714285714" style="46" customWidth="1"/>
    <col min="3" max="11" width="14.2857142857143" style="46" customWidth="1"/>
    <col min="12" max="13" width="6.85714285714286" style="46" customWidth="1"/>
  </cols>
  <sheetData>
    <row r="1" ht="24.75" customHeight="1" spans="1:1">
      <c r="A1" s="61" t="s">
        <v>27</v>
      </c>
    </row>
    <row r="2" ht="24.75" customHeight="1" spans="1:11">
      <c r="A2" s="48" t="s">
        <v>164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4.75" customHeight="1" spans="11:11">
      <c r="K3" s="49" t="s">
        <v>29</v>
      </c>
    </row>
    <row r="4" ht="24.75" customHeight="1" spans="1:11">
      <c r="A4" s="63" t="s">
        <v>165</v>
      </c>
      <c r="B4" s="64" t="s">
        <v>107</v>
      </c>
      <c r="C4" s="64" t="s">
        <v>166</v>
      </c>
      <c r="D4" s="64"/>
      <c r="E4" s="64"/>
      <c r="F4" s="64" t="s">
        <v>167</v>
      </c>
      <c r="G4" s="64"/>
      <c r="H4" s="64"/>
      <c r="I4" s="64" t="s">
        <v>168</v>
      </c>
      <c r="J4" s="64"/>
      <c r="K4" s="65"/>
    </row>
    <row r="5" ht="24.75" customHeight="1" spans="1:11">
      <c r="A5" s="63"/>
      <c r="B5" s="64"/>
      <c r="C5" s="64" t="s">
        <v>107</v>
      </c>
      <c r="D5" s="64" t="s">
        <v>103</v>
      </c>
      <c r="E5" s="64" t="s">
        <v>104</v>
      </c>
      <c r="F5" s="64" t="s">
        <v>107</v>
      </c>
      <c r="G5" s="64" t="s">
        <v>103</v>
      </c>
      <c r="H5" s="64" t="s">
        <v>104</v>
      </c>
      <c r="I5" s="95" t="s">
        <v>107</v>
      </c>
      <c r="J5" s="95" t="s">
        <v>103</v>
      </c>
      <c r="K5" s="96" t="s">
        <v>104</v>
      </c>
    </row>
    <row r="6" ht="24.75" customHeight="1" spans="1:11">
      <c r="A6" s="63" t="s">
        <v>106</v>
      </c>
      <c r="B6" s="64">
        <v>1</v>
      </c>
      <c r="C6" s="64">
        <v>2</v>
      </c>
      <c r="D6" s="64">
        <v>3</v>
      </c>
      <c r="E6" s="64">
        <v>4</v>
      </c>
      <c r="F6" s="64">
        <v>2</v>
      </c>
      <c r="G6" s="64">
        <v>3</v>
      </c>
      <c r="H6" s="64">
        <v>4</v>
      </c>
      <c r="I6" s="64">
        <v>2</v>
      </c>
      <c r="J6" s="64">
        <v>3</v>
      </c>
      <c r="K6" s="65">
        <v>4</v>
      </c>
    </row>
    <row r="7" s="45" customFormat="1" ht="24.75" customHeight="1" spans="1:13">
      <c r="A7" s="97" t="s">
        <v>107</v>
      </c>
      <c r="B7" s="113">
        <f>C7+F7+I7</f>
        <v>1001.07</v>
      </c>
      <c r="C7" s="113">
        <v>1001.07</v>
      </c>
      <c r="D7" s="113">
        <v>1001.07</v>
      </c>
      <c r="E7" s="113"/>
      <c r="F7" s="113">
        <f>G7+H7</f>
        <v>0</v>
      </c>
      <c r="G7" s="113">
        <v>0</v>
      </c>
      <c r="H7" s="113">
        <v>0</v>
      </c>
      <c r="I7" s="113">
        <f>J7+K7</f>
        <v>0</v>
      </c>
      <c r="J7" s="113">
        <v>0</v>
      </c>
      <c r="K7" s="114">
        <v>0</v>
      </c>
      <c r="L7" s="56"/>
      <c r="M7" s="56"/>
    </row>
    <row r="8" ht="24.75" customHeight="1" spans="1:11">
      <c r="A8" s="116" t="s">
        <v>169</v>
      </c>
      <c r="B8" s="113">
        <f t="shared" ref="B8:B25" si="0">C8+F8+I8</f>
        <v>1001.07</v>
      </c>
      <c r="C8" s="113">
        <v>1001.07</v>
      </c>
      <c r="D8" s="113">
        <v>1001.07</v>
      </c>
      <c r="E8" s="113"/>
      <c r="F8" s="113">
        <f t="shared" ref="F8:F25" si="1">G8+H8</f>
        <v>0</v>
      </c>
      <c r="G8" s="113"/>
      <c r="H8" s="113"/>
      <c r="I8" s="113">
        <f t="shared" ref="I8:I25" si="2">J8+K8</f>
        <v>0</v>
      </c>
      <c r="J8" s="113"/>
      <c r="K8" s="114"/>
    </row>
    <row r="9" ht="24.75" customHeight="1" spans="1:11">
      <c r="A9" s="101"/>
      <c r="B9" s="113">
        <f t="shared" si="0"/>
        <v>0</v>
      </c>
      <c r="C9" s="113">
        <f t="shared" ref="C9:C25" si="3">D9+E9</f>
        <v>0</v>
      </c>
      <c r="D9" s="124"/>
      <c r="E9" s="124"/>
      <c r="F9" s="113">
        <f t="shared" si="1"/>
        <v>0</v>
      </c>
      <c r="G9" s="124"/>
      <c r="H9" s="124"/>
      <c r="I9" s="113">
        <f t="shared" si="2"/>
        <v>0</v>
      </c>
      <c r="J9" s="124"/>
      <c r="K9" s="119"/>
    </row>
    <row r="10" ht="24.75" customHeight="1" spans="1:11">
      <c r="A10" s="101"/>
      <c r="B10" s="113">
        <f t="shared" si="0"/>
        <v>0</v>
      </c>
      <c r="C10" s="113">
        <f t="shared" si="3"/>
        <v>0</v>
      </c>
      <c r="D10" s="124"/>
      <c r="E10" s="124"/>
      <c r="F10" s="113">
        <f t="shared" si="1"/>
        <v>0</v>
      </c>
      <c r="G10" s="124"/>
      <c r="H10" s="124"/>
      <c r="I10" s="113">
        <f t="shared" si="2"/>
        <v>0</v>
      </c>
      <c r="J10" s="124"/>
      <c r="K10" s="119"/>
    </row>
    <row r="11" ht="24.75" customHeight="1" spans="1:11">
      <c r="A11" s="101"/>
      <c r="B11" s="113">
        <f t="shared" si="0"/>
        <v>0</v>
      </c>
      <c r="C11" s="113">
        <f t="shared" si="3"/>
        <v>0</v>
      </c>
      <c r="D11" s="124"/>
      <c r="E11" s="124"/>
      <c r="F11" s="113">
        <f t="shared" si="1"/>
        <v>0</v>
      </c>
      <c r="G11" s="124"/>
      <c r="H11" s="124"/>
      <c r="I11" s="113">
        <f t="shared" si="2"/>
        <v>0</v>
      </c>
      <c r="J11" s="124"/>
      <c r="K11" s="119"/>
    </row>
    <row r="12" ht="24.75" customHeight="1" spans="1:11">
      <c r="A12" s="101"/>
      <c r="B12" s="113">
        <f t="shared" si="0"/>
        <v>0</v>
      </c>
      <c r="C12" s="113">
        <f t="shared" si="3"/>
        <v>0</v>
      </c>
      <c r="D12" s="124"/>
      <c r="E12" s="124"/>
      <c r="F12" s="113">
        <f t="shared" si="1"/>
        <v>0</v>
      </c>
      <c r="G12" s="124"/>
      <c r="H12" s="124"/>
      <c r="I12" s="113">
        <f t="shared" si="2"/>
        <v>0</v>
      </c>
      <c r="J12" s="124"/>
      <c r="K12" s="119"/>
    </row>
    <row r="13" ht="24.75" customHeight="1" spans="1:11">
      <c r="A13" s="101"/>
      <c r="B13" s="113">
        <f t="shared" si="0"/>
        <v>0</v>
      </c>
      <c r="C13" s="113">
        <f t="shared" si="3"/>
        <v>0</v>
      </c>
      <c r="D13" s="124"/>
      <c r="E13" s="124"/>
      <c r="F13" s="113">
        <f t="shared" si="1"/>
        <v>0</v>
      </c>
      <c r="G13" s="124"/>
      <c r="H13" s="124"/>
      <c r="I13" s="113">
        <f t="shared" si="2"/>
        <v>0</v>
      </c>
      <c r="J13" s="124"/>
      <c r="K13" s="119"/>
    </row>
    <row r="14" ht="24.75" customHeight="1" spans="1:11">
      <c r="A14" s="101"/>
      <c r="B14" s="113">
        <f t="shared" si="0"/>
        <v>0</v>
      </c>
      <c r="C14" s="113">
        <f t="shared" si="3"/>
        <v>0</v>
      </c>
      <c r="D14" s="124"/>
      <c r="E14" s="124"/>
      <c r="F14" s="113">
        <f t="shared" si="1"/>
        <v>0</v>
      </c>
      <c r="G14" s="124"/>
      <c r="H14" s="124"/>
      <c r="I14" s="113">
        <f t="shared" si="2"/>
        <v>0</v>
      </c>
      <c r="J14" s="124"/>
      <c r="K14" s="119"/>
    </row>
    <row r="15" ht="24.75" customHeight="1" spans="1:11">
      <c r="A15" s="101"/>
      <c r="B15" s="113">
        <f t="shared" si="0"/>
        <v>0</v>
      </c>
      <c r="C15" s="113">
        <f t="shared" si="3"/>
        <v>0</v>
      </c>
      <c r="D15" s="124"/>
      <c r="E15" s="124"/>
      <c r="F15" s="113">
        <f t="shared" si="1"/>
        <v>0</v>
      </c>
      <c r="G15" s="124"/>
      <c r="H15" s="124"/>
      <c r="I15" s="113">
        <f t="shared" si="2"/>
        <v>0</v>
      </c>
      <c r="J15" s="124"/>
      <c r="K15" s="119"/>
    </row>
    <row r="16" ht="24.75" customHeight="1" spans="1:11">
      <c r="A16" s="101"/>
      <c r="B16" s="113">
        <f t="shared" si="0"/>
        <v>0</v>
      </c>
      <c r="C16" s="113">
        <f t="shared" si="3"/>
        <v>0</v>
      </c>
      <c r="D16" s="124"/>
      <c r="E16" s="124"/>
      <c r="F16" s="113">
        <f t="shared" si="1"/>
        <v>0</v>
      </c>
      <c r="G16" s="124"/>
      <c r="H16" s="124"/>
      <c r="I16" s="113">
        <f t="shared" si="2"/>
        <v>0</v>
      </c>
      <c r="J16" s="124"/>
      <c r="K16" s="119"/>
    </row>
    <row r="17" ht="24.75" customHeight="1" spans="1:11">
      <c r="A17" s="101"/>
      <c r="B17" s="113">
        <f t="shared" si="0"/>
        <v>0</v>
      </c>
      <c r="C17" s="113">
        <f t="shared" si="3"/>
        <v>0</v>
      </c>
      <c r="D17" s="124"/>
      <c r="E17" s="124"/>
      <c r="F17" s="113">
        <f t="shared" si="1"/>
        <v>0</v>
      </c>
      <c r="G17" s="124"/>
      <c r="H17" s="124"/>
      <c r="I17" s="113">
        <f t="shared" si="2"/>
        <v>0</v>
      </c>
      <c r="J17" s="124"/>
      <c r="K17" s="119"/>
    </row>
    <row r="18" ht="24.75" customHeight="1" spans="1:11">
      <c r="A18" s="101"/>
      <c r="B18" s="113">
        <f t="shared" si="0"/>
        <v>0</v>
      </c>
      <c r="C18" s="113">
        <f t="shared" si="3"/>
        <v>0</v>
      </c>
      <c r="D18" s="124"/>
      <c r="E18" s="124"/>
      <c r="F18" s="113">
        <f t="shared" si="1"/>
        <v>0</v>
      </c>
      <c r="G18" s="124"/>
      <c r="H18" s="124"/>
      <c r="I18" s="113">
        <f t="shared" si="2"/>
        <v>0</v>
      </c>
      <c r="J18" s="124"/>
      <c r="K18" s="119"/>
    </row>
    <row r="19" ht="24.75" customHeight="1" spans="1:11">
      <c r="A19" s="101"/>
      <c r="B19" s="113">
        <f t="shared" si="0"/>
        <v>0</v>
      </c>
      <c r="C19" s="113">
        <f t="shared" si="3"/>
        <v>0</v>
      </c>
      <c r="D19" s="124"/>
      <c r="E19" s="124"/>
      <c r="F19" s="113">
        <f t="shared" si="1"/>
        <v>0</v>
      </c>
      <c r="G19" s="124"/>
      <c r="H19" s="124"/>
      <c r="I19" s="113">
        <f t="shared" si="2"/>
        <v>0</v>
      </c>
      <c r="J19" s="124"/>
      <c r="K19" s="119"/>
    </row>
    <row r="20" ht="24.75" customHeight="1" spans="1:11">
      <c r="A20" s="101"/>
      <c r="B20" s="113">
        <f t="shared" si="0"/>
        <v>0</v>
      </c>
      <c r="C20" s="113">
        <f t="shared" si="3"/>
        <v>0</v>
      </c>
      <c r="D20" s="124"/>
      <c r="E20" s="124"/>
      <c r="F20" s="113">
        <f t="shared" si="1"/>
        <v>0</v>
      </c>
      <c r="G20" s="124"/>
      <c r="H20" s="124"/>
      <c r="I20" s="113">
        <f t="shared" si="2"/>
        <v>0</v>
      </c>
      <c r="J20" s="124"/>
      <c r="K20" s="119"/>
    </row>
    <row r="21" ht="24.75" customHeight="1" spans="1:11">
      <c r="A21" s="101"/>
      <c r="B21" s="113">
        <f t="shared" si="0"/>
        <v>0</v>
      </c>
      <c r="C21" s="113">
        <f t="shared" si="3"/>
        <v>0</v>
      </c>
      <c r="D21" s="124"/>
      <c r="E21" s="124"/>
      <c r="F21" s="113">
        <f t="shared" si="1"/>
        <v>0</v>
      </c>
      <c r="G21" s="124"/>
      <c r="H21" s="124"/>
      <c r="I21" s="113">
        <f t="shared" si="2"/>
        <v>0</v>
      </c>
      <c r="J21" s="124"/>
      <c r="K21" s="119"/>
    </row>
    <row r="22" ht="24.75" customHeight="1" spans="1:11">
      <c r="A22" s="101"/>
      <c r="B22" s="113">
        <f t="shared" si="0"/>
        <v>0</v>
      </c>
      <c r="C22" s="113">
        <f t="shared" si="3"/>
        <v>0</v>
      </c>
      <c r="D22" s="124"/>
      <c r="E22" s="124"/>
      <c r="F22" s="113">
        <f t="shared" si="1"/>
        <v>0</v>
      </c>
      <c r="G22" s="124"/>
      <c r="H22" s="124"/>
      <c r="I22" s="113">
        <f t="shared" si="2"/>
        <v>0</v>
      </c>
      <c r="J22" s="124"/>
      <c r="K22" s="119"/>
    </row>
    <row r="23" ht="24.75" customHeight="1" spans="1:11">
      <c r="A23" s="101"/>
      <c r="B23" s="113">
        <f t="shared" si="0"/>
        <v>0</v>
      </c>
      <c r="C23" s="113">
        <f t="shared" si="3"/>
        <v>0</v>
      </c>
      <c r="D23" s="124"/>
      <c r="E23" s="124"/>
      <c r="F23" s="113">
        <f t="shared" si="1"/>
        <v>0</v>
      </c>
      <c r="G23" s="124"/>
      <c r="H23" s="124"/>
      <c r="I23" s="113">
        <f t="shared" si="2"/>
        <v>0</v>
      </c>
      <c r="J23" s="124"/>
      <c r="K23" s="119"/>
    </row>
    <row r="24" ht="24.75" customHeight="1" spans="1:11">
      <c r="A24" s="101"/>
      <c r="B24" s="113">
        <f t="shared" si="0"/>
        <v>0</v>
      </c>
      <c r="C24" s="113">
        <f t="shared" si="3"/>
        <v>0</v>
      </c>
      <c r="D24" s="124"/>
      <c r="E24" s="124"/>
      <c r="F24" s="113">
        <f t="shared" si="1"/>
        <v>0</v>
      </c>
      <c r="G24" s="124"/>
      <c r="H24" s="124"/>
      <c r="I24" s="113">
        <f t="shared" si="2"/>
        <v>0</v>
      </c>
      <c r="J24" s="124"/>
      <c r="K24" s="119"/>
    </row>
    <row r="25" ht="24.75" customHeight="1" spans="1:11">
      <c r="A25" s="101"/>
      <c r="B25" s="113">
        <f t="shared" si="0"/>
        <v>0</v>
      </c>
      <c r="C25" s="113">
        <f t="shared" si="3"/>
        <v>0</v>
      </c>
      <c r="D25" s="124"/>
      <c r="E25" s="124"/>
      <c r="F25" s="113">
        <f t="shared" si="1"/>
        <v>0</v>
      </c>
      <c r="G25" s="124"/>
      <c r="H25" s="124"/>
      <c r="I25" s="113">
        <f t="shared" si="2"/>
        <v>0</v>
      </c>
      <c r="J25" s="124"/>
      <c r="K25" s="11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topLeftCell="A22" workbookViewId="0">
      <selection activeCell="B49" sqref="B49"/>
    </sheetView>
  </sheetViews>
  <sheetFormatPr defaultColWidth="9" defaultRowHeight="12.75" customHeight="1" outlineLevelCol="6"/>
  <cols>
    <col min="1" max="1" width="18" style="46" customWidth="1"/>
    <col min="2" max="2" width="32.4285714285714" style="46" customWidth="1"/>
    <col min="3" max="5" width="17.8571428571429" style="46" customWidth="1"/>
    <col min="6" max="7" width="6.85714285714286" style="46" customWidth="1"/>
  </cols>
  <sheetData>
    <row r="1" ht="24.75" customHeight="1" spans="1:2">
      <c r="A1" s="61" t="s">
        <v>27</v>
      </c>
      <c r="B1" s="62"/>
    </row>
    <row r="2" ht="24.75" customHeight="1" spans="1:5">
      <c r="A2" s="48" t="s">
        <v>170</v>
      </c>
      <c r="B2" s="48"/>
      <c r="C2" s="48"/>
      <c r="D2" s="48"/>
      <c r="E2" s="48"/>
    </row>
    <row r="3" ht="24.75" customHeight="1" spans="5:5">
      <c r="E3" s="49" t="s">
        <v>29</v>
      </c>
    </row>
    <row r="4" ht="24.75" customHeight="1" spans="1:5">
      <c r="A4" s="63" t="s">
        <v>101</v>
      </c>
      <c r="B4" s="64"/>
      <c r="C4" s="63" t="s">
        <v>166</v>
      </c>
      <c r="D4" s="64"/>
      <c r="E4" s="65"/>
    </row>
    <row r="5" ht="24.75" customHeight="1" spans="1:5">
      <c r="A5" s="63" t="s">
        <v>171</v>
      </c>
      <c r="B5" s="64" t="s">
        <v>172</v>
      </c>
      <c r="C5" s="95" t="s">
        <v>107</v>
      </c>
      <c r="D5" s="95" t="s">
        <v>103</v>
      </c>
      <c r="E5" s="96" t="s">
        <v>104</v>
      </c>
    </row>
    <row r="6" ht="24.75" customHeight="1" spans="1:5">
      <c r="A6" s="63" t="s">
        <v>106</v>
      </c>
      <c r="B6" s="64" t="s">
        <v>106</v>
      </c>
      <c r="C6" s="64">
        <v>1</v>
      </c>
      <c r="D6" s="64">
        <v>2</v>
      </c>
      <c r="E6" s="65">
        <v>3</v>
      </c>
    </row>
    <row r="7" s="45" customFormat="1" ht="24.75" customHeight="1" spans="1:7">
      <c r="A7" s="97"/>
      <c r="B7" s="112" t="s">
        <v>107</v>
      </c>
      <c r="C7" s="113">
        <f>C8+C11+C17+C20</f>
        <v>1001.07</v>
      </c>
      <c r="D7" s="113">
        <f>D8+D11+D17+D20</f>
        <v>1001.07</v>
      </c>
      <c r="E7" s="114"/>
      <c r="F7" s="56"/>
      <c r="G7" s="56"/>
    </row>
    <row r="8" ht="24.75" customHeight="1" spans="1:5">
      <c r="A8" s="115" t="s">
        <v>173</v>
      </c>
      <c r="B8" s="116" t="s">
        <v>174</v>
      </c>
      <c r="C8" s="113">
        <v>801.45</v>
      </c>
      <c r="D8" s="113">
        <v>801.45</v>
      </c>
      <c r="E8" s="114"/>
    </row>
    <row r="9" ht="24.75" customHeight="1" spans="1:5">
      <c r="A9" s="117" t="s">
        <v>175</v>
      </c>
      <c r="B9" s="118" t="s">
        <v>176</v>
      </c>
      <c r="C9" s="113">
        <v>801.45</v>
      </c>
      <c r="D9" s="113">
        <v>801.45</v>
      </c>
      <c r="E9" s="114"/>
    </row>
    <row r="10" ht="24.75" customHeight="1" spans="1:5">
      <c r="A10" s="117" t="s">
        <v>177</v>
      </c>
      <c r="B10" s="118" t="s">
        <v>178</v>
      </c>
      <c r="C10" s="113">
        <v>801.45</v>
      </c>
      <c r="D10" s="113">
        <v>801.45</v>
      </c>
      <c r="E10" s="119"/>
    </row>
    <row r="11" ht="24.75" customHeight="1" spans="1:5">
      <c r="A11" s="115" t="s">
        <v>179</v>
      </c>
      <c r="B11" s="116" t="s">
        <v>180</v>
      </c>
      <c r="C11" s="113">
        <f t="shared" ref="C9:C22" si="0">D11+E11</f>
        <v>92.38</v>
      </c>
      <c r="D11" s="99">
        <v>92.38</v>
      </c>
      <c r="E11" s="119"/>
    </row>
    <row r="12" ht="24.75" customHeight="1" spans="1:5">
      <c r="A12" s="117" t="s">
        <v>181</v>
      </c>
      <c r="B12" s="118" t="s">
        <v>182</v>
      </c>
      <c r="C12" s="113">
        <f t="shared" si="0"/>
        <v>92.38</v>
      </c>
      <c r="D12" s="99">
        <v>92.38</v>
      </c>
      <c r="E12" s="119"/>
    </row>
    <row r="13" ht="24.75" customHeight="1" spans="1:5">
      <c r="A13" s="117" t="s">
        <v>181</v>
      </c>
      <c r="B13" s="118" t="s">
        <v>183</v>
      </c>
      <c r="C13" s="113">
        <f t="shared" si="0"/>
        <v>85.79</v>
      </c>
      <c r="D13" s="99">
        <v>85.79</v>
      </c>
      <c r="E13" s="119"/>
    </row>
    <row r="14" ht="24.75" customHeight="1" spans="1:5">
      <c r="A14" s="120" t="s">
        <v>177</v>
      </c>
      <c r="B14" s="121" t="s">
        <v>184</v>
      </c>
      <c r="C14" s="113">
        <f t="shared" si="0"/>
        <v>2.84</v>
      </c>
      <c r="D14" s="99">
        <v>2.84</v>
      </c>
      <c r="E14" s="119"/>
    </row>
    <row r="15" ht="24.75" customHeight="1" spans="1:5">
      <c r="A15" s="120" t="s">
        <v>185</v>
      </c>
      <c r="B15" s="121" t="s">
        <v>186</v>
      </c>
      <c r="C15" s="113">
        <f t="shared" si="0"/>
        <v>1.07</v>
      </c>
      <c r="D15" s="99">
        <v>1.07</v>
      </c>
      <c r="E15" s="114"/>
    </row>
    <row r="16" ht="24.75" customHeight="1" spans="1:5">
      <c r="A16" s="120" t="s">
        <v>175</v>
      </c>
      <c r="B16" s="121" t="s">
        <v>187</v>
      </c>
      <c r="C16" s="113">
        <f t="shared" si="0"/>
        <v>2.68</v>
      </c>
      <c r="D16" s="99">
        <v>2.68</v>
      </c>
      <c r="E16" s="114"/>
    </row>
    <row r="17" ht="24.75" customHeight="1" spans="1:5">
      <c r="A17" s="115" t="s">
        <v>188</v>
      </c>
      <c r="B17" s="122" t="s">
        <v>189</v>
      </c>
      <c r="C17" s="113">
        <f t="shared" si="0"/>
        <v>42.89</v>
      </c>
      <c r="D17" s="99">
        <v>42.89</v>
      </c>
      <c r="E17" s="119"/>
    </row>
    <row r="18" ht="24.75" customHeight="1" spans="1:5">
      <c r="A18" s="117" t="s">
        <v>190</v>
      </c>
      <c r="B18" s="118" t="s">
        <v>191</v>
      </c>
      <c r="C18" s="113">
        <f t="shared" si="0"/>
        <v>42.89</v>
      </c>
      <c r="D18" s="99">
        <v>42.89</v>
      </c>
      <c r="E18" s="119"/>
    </row>
    <row r="19" ht="24.75" customHeight="1" spans="1:5">
      <c r="A19" s="117" t="s">
        <v>177</v>
      </c>
      <c r="B19" s="118" t="s">
        <v>192</v>
      </c>
      <c r="C19" s="113">
        <f t="shared" si="0"/>
        <v>42.89</v>
      </c>
      <c r="D19" s="99">
        <v>42.89</v>
      </c>
      <c r="E19" s="119"/>
    </row>
    <row r="20" ht="24.75" customHeight="1" spans="1:5">
      <c r="A20" s="115" t="s">
        <v>193</v>
      </c>
      <c r="B20" s="116" t="s">
        <v>194</v>
      </c>
      <c r="C20" s="113">
        <f t="shared" si="0"/>
        <v>64.35</v>
      </c>
      <c r="D20" s="99">
        <v>64.35</v>
      </c>
      <c r="E20" s="119"/>
    </row>
    <row r="21" ht="24.75" customHeight="1" spans="1:5">
      <c r="A21" s="117" t="s">
        <v>185</v>
      </c>
      <c r="B21" s="118" t="s">
        <v>195</v>
      </c>
      <c r="C21" s="113">
        <f t="shared" si="0"/>
        <v>64.35</v>
      </c>
      <c r="D21" s="99">
        <v>64.35</v>
      </c>
      <c r="E21" s="114"/>
    </row>
    <row r="22" ht="24.75" customHeight="1" spans="1:5">
      <c r="A22" s="117" t="s">
        <v>177</v>
      </c>
      <c r="B22" s="118" t="s">
        <v>196</v>
      </c>
      <c r="C22" s="113">
        <f t="shared" si="0"/>
        <v>64.35</v>
      </c>
      <c r="D22" s="99">
        <v>64.35</v>
      </c>
      <c r="E22" s="114"/>
    </row>
    <row r="23" ht="24.75" customHeight="1" spans="1:5">
      <c r="A23" s="97"/>
      <c r="B23" s="112"/>
      <c r="C23" s="113"/>
      <c r="D23" s="113"/>
      <c r="E23" s="114"/>
    </row>
    <row r="24" ht="24.75" customHeight="1" spans="1:5">
      <c r="A24" s="97"/>
      <c r="B24" s="112"/>
      <c r="C24" s="113"/>
      <c r="D24" s="113"/>
      <c r="E24" s="114"/>
    </row>
    <row r="25" ht="24.75" customHeight="1" spans="1:5">
      <c r="A25" s="101"/>
      <c r="B25" s="123"/>
      <c r="C25" s="124"/>
      <c r="D25" s="124"/>
      <c r="E25" s="11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4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showGridLines="0" showZeros="0" workbookViewId="0">
      <selection activeCell="C12" sqref="C12"/>
    </sheetView>
  </sheetViews>
  <sheetFormatPr defaultColWidth="9" defaultRowHeight="12.75" customHeight="1"/>
  <cols>
    <col min="1" max="1" width="21.2857142857143" style="46" customWidth="1"/>
    <col min="2" max="2" width="43.7142857142857" style="46" customWidth="1"/>
    <col min="3" max="5" width="17.2857142857143" style="46" customWidth="1"/>
    <col min="6" max="6" width="6.85714285714286" style="46" customWidth="1"/>
  </cols>
  <sheetData>
    <row r="1" ht="24.75" customHeight="1" spans="1:2">
      <c r="A1" s="61" t="s">
        <v>27</v>
      </c>
      <c r="B1" s="62"/>
    </row>
    <row r="2" ht="24.75" customHeight="1" spans="1:5">
      <c r="A2" s="92" t="s">
        <v>197</v>
      </c>
      <c r="B2" s="92"/>
      <c r="C2" s="92"/>
      <c r="D2" s="92"/>
      <c r="E2" s="92"/>
    </row>
    <row r="3" ht="24.75" customHeight="1" spans="5:5">
      <c r="E3" s="49" t="s">
        <v>29</v>
      </c>
    </row>
    <row r="4" ht="24.75" customHeight="1" spans="1:5">
      <c r="A4" s="63" t="s">
        <v>198</v>
      </c>
      <c r="B4" s="64"/>
      <c r="C4" s="63" t="s">
        <v>199</v>
      </c>
      <c r="D4" s="64"/>
      <c r="E4" s="65"/>
    </row>
    <row r="5" ht="24.75" customHeight="1" spans="1:5">
      <c r="A5" s="93" t="s">
        <v>171</v>
      </c>
      <c r="B5" s="64" t="s">
        <v>172</v>
      </c>
      <c r="C5" s="94" t="s">
        <v>107</v>
      </c>
      <c r="D5" s="95" t="s">
        <v>200</v>
      </c>
      <c r="E5" s="96" t="s">
        <v>201</v>
      </c>
    </row>
    <row r="6" ht="24.75" customHeight="1" spans="1:5">
      <c r="A6" s="93" t="s">
        <v>106</v>
      </c>
      <c r="B6" s="64" t="s">
        <v>106</v>
      </c>
      <c r="C6" s="63">
        <v>1</v>
      </c>
      <c r="D6" s="64">
        <v>2</v>
      </c>
      <c r="E6" s="65">
        <v>3</v>
      </c>
    </row>
    <row r="7" s="45" customFormat="1" ht="25.5" customHeight="1" spans="1:6">
      <c r="A7" s="97"/>
      <c r="B7" s="98" t="s">
        <v>107</v>
      </c>
      <c r="C7" s="99">
        <f t="shared" ref="C7:C19" si="0">D7+E7</f>
        <v>1001.07</v>
      </c>
      <c r="D7" s="99">
        <f>SUM(D8,D19,D46)</f>
        <v>911.76</v>
      </c>
      <c r="E7" s="100">
        <f>SUM(E8,E19,E46)</f>
        <v>89.31</v>
      </c>
      <c r="F7" s="56"/>
    </row>
    <row r="8" ht="25.5" customHeight="1" spans="1:5">
      <c r="A8" s="97" t="s">
        <v>202</v>
      </c>
      <c r="B8" s="98" t="s">
        <v>203</v>
      </c>
      <c r="C8" s="99">
        <f t="shared" si="0"/>
        <v>906.72</v>
      </c>
      <c r="D8" s="99">
        <f t="shared" ref="D8:E8" si="1">SUM(D9:D18)</f>
        <v>906.72</v>
      </c>
      <c r="E8" s="65">
        <f t="shared" si="1"/>
        <v>0</v>
      </c>
    </row>
    <row r="9" ht="25.5" customHeight="1" spans="1:5">
      <c r="A9" s="101" t="s">
        <v>204</v>
      </c>
      <c r="B9" s="102" t="s">
        <v>205</v>
      </c>
      <c r="C9" s="99">
        <f t="shared" si="0"/>
        <v>263.39</v>
      </c>
      <c r="D9" s="103">
        <v>263.39</v>
      </c>
      <c r="E9" s="65"/>
    </row>
    <row r="10" ht="25.5" customHeight="1" spans="1:5">
      <c r="A10" s="101" t="s">
        <v>206</v>
      </c>
      <c r="B10" s="102" t="s">
        <v>207</v>
      </c>
      <c r="C10" s="99">
        <f t="shared" si="0"/>
        <v>141.8</v>
      </c>
      <c r="D10" s="103">
        <v>141.8</v>
      </c>
      <c r="E10" s="65"/>
    </row>
    <row r="11" ht="25.5" customHeight="1" spans="1:5">
      <c r="A11" s="101" t="s">
        <v>208</v>
      </c>
      <c r="B11" s="102" t="s">
        <v>209</v>
      </c>
      <c r="C11" s="99">
        <f t="shared" si="0"/>
        <v>161.12</v>
      </c>
      <c r="D11" s="103">
        <v>161.12</v>
      </c>
      <c r="E11" s="65"/>
    </row>
    <row r="12" ht="25.5" customHeight="1" spans="1:5">
      <c r="A12" s="101" t="s">
        <v>210</v>
      </c>
      <c r="B12" s="102" t="s">
        <v>211</v>
      </c>
      <c r="C12" s="99">
        <f t="shared" si="0"/>
        <v>140.79</v>
      </c>
      <c r="D12" s="103">
        <v>140.79</v>
      </c>
      <c r="E12" s="65"/>
    </row>
    <row r="13" ht="25.5" customHeight="1" spans="1:5">
      <c r="A13" s="101" t="s">
        <v>212</v>
      </c>
      <c r="B13" s="102" t="s">
        <v>213</v>
      </c>
      <c r="C13" s="99">
        <f t="shared" si="0"/>
        <v>85.79</v>
      </c>
      <c r="D13" s="103">
        <v>85.79</v>
      </c>
      <c r="E13" s="65"/>
    </row>
    <row r="14" ht="25.5" customHeight="1" spans="1:5">
      <c r="A14" s="101" t="s">
        <v>214</v>
      </c>
      <c r="B14" s="102" t="s">
        <v>215</v>
      </c>
      <c r="C14" s="99">
        <f t="shared" si="0"/>
        <v>0</v>
      </c>
      <c r="D14" s="103"/>
      <c r="E14" s="65"/>
    </row>
    <row r="15" ht="25.5" customHeight="1" spans="1:5">
      <c r="A15" s="101" t="s">
        <v>216</v>
      </c>
      <c r="B15" s="102" t="s">
        <v>217</v>
      </c>
      <c r="C15" s="99">
        <f t="shared" si="0"/>
        <v>42.89</v>
      </c>
      <c r="D15" s="103">
        <v>42.89</v>
      </c>
      <c r="E15" s="65"/>
    </row>
    <row r="16" ht="25.5" customHeight="1" spans="1:5">
      <c r="A16" s="101" t="s">
        <v>218</v>
      </c>
      <c r="B16" s="102" t="s">
        <v>219</v>
      </c>
      <c r="C16" s="99">
        <f t="shared" si="0"/>
        <v>0</v>
      </c>
      <c r="D16" s="103"/>
      <c r="E16" s="65"/>
    </row>
    <row r="17" ht="25.5" customHeight="1" spans="1:5">
      <c r="A17" s="101" t="s">
        <v>220</v>
      </c>
      <c r="B17" s="102" t="s">
        <v>221</v>
      </c>
      <c r="C17" s="99">
        <f t="shared" si="0"/>
        <v>6.59</v>
      </c>
      <c r="D17" s="104">
        <v>6.59</v>
      </c>
      <c r="E17" s="65"/>
    </row>
    <row r="18" ht="25.5" customHeight="1" spans="1:5">
      <c r="A18" s="101" t="s">
        <v>222</v>
      </c>
      <c r="B18" s="102" t="s">
        <v>223</v>
      </c>
      <c r="C18" s="105">
        <f t="shared" si="0"/>
        <v>64.35</v>
      </c>
      <c r="D18" s="106">
        <v>64.35</v>
      </c>
      <c r="E18" s="65"/>
    </row>
    <row r="19" ht="25.5" customHeight="1" spans="1:5">
      <c r="A19" s="97" t="s">
        <v>224</v>
      </c>
      <c r="B19" s="107" t="s">
        <v>225</v>
      </c>
      <c r="C19" s="108">
        <f t="shared" si="0"/>
        <v>89.31</v>
      </c>
      <c r="D19" s="109"/>
      <c r="E19" s="100">
        <f>SUM(E20:E45)</f>
        <v>89.31</v>
      </c>
    </row>
    <row r="20" ht="25.5" customHeight="1" spans="1:5">
      <c r="A20" s="101" t="s">
        <v>226</v>
      </c>
      <c r="B20" s="72" t="s">
        <v>227</v>
      </c>
      <c r="C20" s="108">
        <f t="shared" ref="C20:C50" si="2">D20+E20</f>
        <v>12.8</v>
      </c>
      <c r="D20" s="110"/>
      <c r="E20" s="65">
        <v>12.8</v>
      </c>
    </row>
    <row r="21" ht="25.5" customHeight="1" spans="1:5">
      <c r="A21" s="101" t="s">
        <v>228</v>
      </c>
      <c r="B21" s="72" t="s">
        <v>229</v>
      </c>
      <c r="C21" s="108">
        <f t="shared" si="2"/>
        <v>11.5</v>
      </c>
      <c r="D21" s="110"/>
      <c r="E21" s="65">
        <v>11.5</v>
      </c>
    </row>
    <row r="22" ht="25.5" customHeight="1" spans="1:5">
      <c r="A22" s="101" t="s">
        <v>230</v>
      </c>
      <c r="B22" s="72" t="s">
        <v>231</v>
      </c>
      <c r="C22" s="108">
        <f t="shared" si="2"/>
        <v>0</v>
      </c>
      <c r="D22" s="110"/>
      <c r="E22" s="65"/>
    </row>
    <row r="23" ht="25.5" customHeight="1" spans="1:5">
      <c r="A23" s="101" t="s">
        <v>232</v>
      </c>
      <c r="B23" s="72" t="s">
        <v>233</v>
      </c>
      <c r="C23" s="108">
        <f t="shared" si="2"/>
        <v>0.05</v>
      </c>
      <c r="D23" s="110"/>
      <c r="E23" s="65">
        <v>0.05</v>
      </c>
    </row>
    <row r="24" ht="25.5" customHeight="1" spans="1:5">
      <c r="A24" s="101" t="s">
        <v>234</v>
      </c>
      <c r="B24" s="72" t="s">
        <v>235</v>
      </c>
      <c r="C24" s="108">
        <f t="shared" si="2"/>
        <v>0</v>
      </c>
      <c r="D24" s="110"/>
      <c r="E24" s="65"/>
    </row>
    <row r="25" ht="25.5" customHeight="1" spans="1:5">
      <c r="A25" s="101" t="s">
        <v>236</v>
      </c>
      <c r="B25" s="72" t="s">
        <v>237</v>
      </c>
      <c r="C25" s="108">
        <f t="shared" si="2"/>
        <v>1.95</v>
      </c>
      <c r="D25" s="110"/>
      <c r="E25" s="65">
        <v>1.95</v>
      </c>
    </row>
    <row r="26" ht="25.5" customHeight="1" spans="1:5">
      <c r="A26" s="101" t="s">
        <v>238</v>
      </c>
      <c r="B26" s="72" t="s">
        <v>239</v>
      </c>
      <c r="C26" s="108">
        <f t="shared" si="2"/>
        <v>3.5</v>
      </c>
      <c r="D26" s="110"/>
      <c r="E26" s="65">
        <v>3.5</v>
      </c>
    </row>
    <row r="27" ht="25.5" customHeight="1" spans="1:5">
      <c r="A27" s="101" t="s">
        <v>240</v>
      </c>
      <c r="B27" s="72" t="s">
        <v>241</v>
      </c>
      <c r="C27" s="108">
        <f t="shared" si="2"/>
        <v>11.5</v>
      </c>
      <c r="D27" s="110"/>
      <c r="E27" s="65">
        <v>11.5</v>
      </c>
    </row>
    <row r="28" ht="25.5" customHeight="1" spans="1:5">
      <c r="A28" s="101" t="s">
        <v>242</v>
      </c>
      <c r="B28" s="72" t="s">
        <v>243</v>
      </c>
      <c r="C28" s="108">
        <f t="shared" si="2"/>
        <v>0</v>
      </c>
      <c r="D28" s="110"/>
      <c r="E28" s="65"/>
    </row>
    <row r="29" ht="25.5" customHeight="1" spans="1:5">
      <c r="A29" s="101" t="s">
        <v>244</v>
      </c>
      <c r="B29" s="72" t="s">
        <v>245</v>
      </c>
      <c r="C29" s="108">
        <f t="shared" si="2"/>
        <v>9.5</v>
      </c>
      <c r="D29" s="110"/>
      <c r="E29" s="65">
        <v>9.5</v>
      </c>
    </row>
    <row r="30" ht="25.5" customHeight="1" spans="1:5">
      <c r="A30" s="101" t="s">
        <v>246</v>
      </c>
      <c r="B30" s="72" t="s">
        <v>247</v>
      </c>
      <c r="C30" s="108">
        <f t="shared" si="2"/>
        <v>1.5</v>
      </c>
      <c r="D30" s="110"/>
      <c r="E30" s="65">
        <v>1.5</v>
      </c>
    </row>
    <row r="31" ht="25.5" customHeight="1" spans="1:5">
      <c r="A31" s="101" t="s">
        <v>248</v>
      </c>
      <c r="B31" s="72" t="s">
        <v>249</v>
      </c>
      <c r="C31" s="108">
        <f t="shared" si="2"/>
        <v>0.5</v>
      </c>
      <c r="D31" s="110"/>
      <c r="E31" s="65">
        <v>0.5</v>
      </c>
    </row>
    <row r="32" ht="25.5" customHeight="1" spans="1:12">
      <c r="A32" s="101" t="s">
        <v>250</v>
      </c>
      <c r="B32" s="72" t="s">
        <v>251</v>
      </c>
      <c r="C32" s="108">
        <f t="shared" si="2"/>
        <v>3</v>
      </c>
      <c r="D32" s="110"/>
      <c r="E32" s="65">
        <v>3</v>
      </c>
      <c r="L32">
        <v>0.3</v>
      </c>
    </row>
    <row r="33" ht="25.5" customHeight="1" spans="1:5">
      <c r="A33" s="101" t="s">
        <v>252</v>
      </c>
      <c r="B33" s="72" t="s">
        <v>253</v>
      </c>
      <c r="C33" s="108">
        <f t="shared" si="2"/>
        <v>3.8</v>
      </c>
      <c r="D33" s="110"/>
      <c r="E33" s="65">
        <v>3.8</v>
      </c>
    </row>
    <row r="34" ht="25.5" customHeight="1" spans="1:5">
      <c r="A34" s="101" t="s">
        <v>254</v>
      </c>
      <c r="B34" s="72" t="s">
        <v>255</v>
      </c>
      <c r="C34" s="108">
        <f t="shared" si="2"/>
        <v>1.3</v>
      </c>
      <c r="D34" s="110"/>
      <c r="E34" s="65">
        <v>1.3</v>
      </c>
    </row>
    <row r="35" ht="25.5" customHeight="1" spans="1:5">
      <c r="A35" s="101" t="s">
        <v>256</v>
      </c>
      <c r="B35" s="72" t="s">
        <v>257</v>
      </c>
      <c r="C35" s="108">
        <f t="shared" si="2"/>
        <v>0</v>
      </c>
      <c r="D35" s="110"/>
      <c r="E35" s="65"/>
    </row>
    <row r="36" ht="25.5" customHeight="1" spans="1:5">
      <c r="A36" s="101" t="s">
        <v>258</v>
      </c>
      <c r="B36" s="72" t="s">
        <v>259</v>
      </c>
      <c r="C36" s="108">
        <f t="shared" si="2"/>
        <v>0</v>
      </c>
      <c r="D36" s="110"/>
      <c r="E36" s="65"/>
    </row>
    <row r="37" ht="25.5" customHeight="1" spans="1:5">
      <c r="A37" s="101" t="s">
        <v>260</v>
      </c>
      <c r="B37" s="72" t="s">
        <v>261</v>
      </c>
      <c r="C37" s="108">
        <f t="shared" si="2"/>
        <v>0</v>
      </c>
      <c r="D37" s="110"/>
      <c r="E37" s="65"/>
    </row>
    <row r="38" ht="25.5" customHeight="1" spans="1:5">
      <c r="A38" s="101" t="s">
        <v>262</v>
      </c>
      <c r="B38" s="72" t="s">
        <v>263</v>
      </c>
      <c r="C38" s="108">
        <f t="shared" si="2"/>
        <v>1.5</v>
      </c>
      <c r="D38" s="110"/>
      <c r="E38" s="65">
        <v>1.5</v>
      </c>
    </row>
    <row r="39" ht="25.5" customHeight="1" spans="1:5">
      <c r="A39" s="101" t="s">
        <v>264</v>
      </c>
      <c r="B39" s="72" t="s">
        <v>265</v>
      </c>
      <c r="C39" s="108">
        <f t="shared" si="2"/>
        <v>0</v>
      </c>
      <c r="D39" s="110"/>
      <c r="E39" s="65"/>
    </row>
    <row r="40" ht="25.5" customHeight="1" spans="1:5">
      <c r="A40" s="101" t="s">
        <v>266</v>
      </c>
      <c r="B40" s="72" t="s">
        <v>267</v>
      </c>
      <c r="C40" s="108">
        <f t="shared" si="2"/>
        <v>3.03</v>
      </c>
      <c r="D40" s="110"/>
      <c r="E40" s="65">
        <v>3.03</v>
      </c>
    </row>
    <row r="41" ht="25.5" customHeight="1" spans="1:5">
      <c r="A41" s="101" t="s">
        <v>268</v>
      </c>
      <c r="B41" s="72" t="s">
        <v>269</v>
      </c>
      <c r="C41" s="108">
        <f t="shared" si="2"/>
        <v>6.58</v>
      </c>
      <c r="D41" s="110"/>
      <c r="E41" s="65">
        <v>6.58</v>
      </c>
    </row>
    <row r="42" ht="25.5" customHeight="1" spans="1:5">
      <c r="A42" s="101" t="s">
        <v>270</v>
      </c>
      <c r="B42" s="72" t="s">
        <v>271</v>
      </c>
      <c r="C42" s="108">
        <f t="shared" si="2"/>
        <v>2.6</v>
      </c>
      <c r="D42" s="110"/>
      <c r="E42" s="65">
        <v>2.6</v>
      </c>
    </row>
    <row r="43" ht="25.5" customHeight="1" spans="1:5">
      <c r="A43" s="101" t="s">
        <v>272</v>
      </c>
      <c r="B43" s="72" t="s">
        <v>273</v>
      </c>
      <c r="C43" s="108">
        <f t="shared" si="2"/>
        <v>14.7</v>
      </c>
      <c r="D43" s="110"/>
      <c r="E43" s="65">
        <v>14.7</v>
      </c>
    </row>
    <row r="44" ht="25.5" customHeight="1" spans="1:5">
      <c r="A44" s="101" t="s">
        <v>274</v>
      </c>
      <c r="B44" s="72" t="s">
        <v>275</v>
      </c>
      <c r="C44" s="108">
        <f t="shared" si="2"/>
        <v>0</v>
      </c>
      <c r="D44" s="110"/>
      <c r="E44" s="65"/>
    </row>
    <row r="45" ht="25.5" customHeight="1" spans="1:5">
      <c r="A45" s="101" t="s">
        <v>276</v>
      </c>
      <c r="B45" s="72" t="s">
        <v>277</v>
      </c>
      <c r="C45" s="108">
        <f t="shared" si="2"/>
        <v>0</v>
      </c>
      <c r="D45" s="110"/>
      <c r="E45" s="65"/>
    </row>
    <row r="46" ht="25.5" customHeight="1" spans="1:5">
      <c r="A46" s="97" t="s">
        <v>278</v>
      </c>
      <c r="B46" s="107" t="s">
        <v>279</v>
      </c>
      <c r="C46" s="108">
        <f t="shared" si="2"/>
        <v>5.04</v>
      </c>
      <c r="D46" s="109">
        <f t="shared" ref="D46:E46" si="3">SUM(D47:D56)</f>
        <v>5.04</v>
      </c>
      <c r="E46" s="65">
        <f t="shared" si="3"/>
        <v>0</v>
      </c>
    </row>
    <row r="47" ht="25.5" customHeight="1" spans="1:5">
      <c r="A47" s="101" t="s">
        <v>280</v>
      </c>
      <c r="B47" s="72" t="s">
        <v>281</v>
      </c>
      <c r="C47" s="108">
        <f t="shared" si="2"/>
        <v>0</v>
      </c>
      <c r="D47" s="106"/>
      <c r="E47" s="65"/>
    </row>
    <row r="48" ht="25.5" customHeight="1" spans="1:5">
      <c r="A48" s="101" t="s">
        <v>282</v>
      </c>
      <c r="B48" s="72" t="s">
        <v>283</v>
      </c>
      <c r="C48" s="108">
        <f t="shared" si="2"/>
        <v>0</v>
      </c>
      <c r="D48" s="106"/>
      <c r="E48" s="65"/>
    </row>
    <row r="49" ht="25.5" customHeight="1" spans="1:5">
      <c r="A49" s="101" t="s">
        <v>284</v>
      </c>
      <c r="B49" s="72" t="s">
        <v>285</v>
      </c>
      <c r="C49" s="108">
        <f t="shared" si="2"/>
        <v>0</v>
      </c>
      <c r="D49" s="106"/>
      <c r="E49" s="65"/>
    </row>
    <row r="50" ht="25.5" customHeight="1" spans="1:5">
      <c r="A50" s="101" t="s">
        <v>286</v>
      </c>
      <c r="B50" s="72" t="s">
        <v>287</v>
      </c>
      <c r="C50" s="108">
        <f t="shared" si="2"/>
        <v>1.32</v>
      </c>
      <c r="D50" s="106">
        <v>1.32</v>
      </c>
      <c r="E50" s="65"/>
    </row>
    <row r="51" ht="25.5" customHeight="1" spans="1:5">
      <c r="A51" s="101" t="s">
        <v>288</v>
      </c>
      <c r="B51" s="72" t="s">
        <v>289</v>
      </c>
      <c r="C51" s="108"/>
      <c r="D51" s="106"/>
      <c r="E51" s="65"/>
    </row>
    <row r="52" ht="25.5" customHeight="1" spans="1:5">
      <c r="A52" s="101" t="s">
        <v>290</v>
      </c>
      <c r="B52" s="72" t="s">
        <v>291</v>
      </c>
      <c r="C52" s="108">
        <f>D52+E52</f>
        <v>0</v>
      </c>
      <c r="D52" s="106"/>
      <c r="E52" s="65"/>
    </row>
    <row r="53" ht="25.5" customHeight="1" spans="1:5">
      <c r="A53" s="101" t="s">
        <v>292</v>
      </c>
      <c r="B53" s="72" t="s">
        <v>293</v>
      </c>
      <c r="C53" s="108"/>
      <c r="D53" s="106"/>
      <c r="E53" s="65"/>
    </row>
    <row r="54" ht="25.5" customHeight="1" spans="1:5">
      <c r="A54" s="101" t="s">
        <v>294</v>
      </c>
      <c r="B54" s="72" t="s">
        <v>295</v>
      </c>
      <c r="C54" s="108"/>
      <c r="D54" s="106"/>
      <c r="E54" s="65"/>
    </row>
    <row r="55" ht="25.5" customHeight="1" spans="1:5">
      <c r="A55" s="101" t="s">
        <v>296</v>
      </c>
      <c r="B55" s="72" t="s">
        <v>297</v>
      </c>
      <c r="C55" s="108"/>
      <c r="D55" s="106"/>
      <c r="E55" s="65"/>
    </row>
    <row r="56" ht="25.5" customHeight="1" spans="1:5">
      <c r="A56" s="101" t="s">
        <v>298</v>
      </c>
      <c r="B56" s="72" t="s">
        <v>299</v>
      </c>
      <c r="C56" s="108">
        <f>D56+E56</f>
        <v>3.72</v>
      </c>
      <c r="D56" s="106">
        <v>3.72</v>
      </c>
      <c r="E56" s="65"/>
    </row>
    <row r="58" ht="19.5" customHeight="1" spans="1:5">
      <c r="A58" s="111" t="s">
        <v>300</v>
      </c>
      <c r="B58"/>
      <c r="C58"/>
      <c r="D58"/>
      <c r="E58"/>
    </row>
    <row r="60" customHeight="1" spans="1:6">
      <c r="A60"/>
      <c r="B60"/>
      <c r="C60"/>
      <c r="D60"/>
      <c r="E60"/>
      <c r="F60"/>
    </row>
    <row r="61" customHeight="1" spans="1:6">
      <c r="A61"/>
      <c r="B61"/>
      <c r="C61"/>
      <c r="D61"/>
      <c r="E61"/>
      <c r="F61"/>
    </row>
  </sheetData>
  <sheetProtection formatCells="0" formatColumns="0" formatRows="0"/>
  <protectedRanges>
    <protectedRange sqref="D9:E18" name="区域1"/>
    <protectedRange sqref="E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33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2018-02-27T09:20:00Z</cp:lastPrinted>
  <dcterms:modified xsi:type="dcterms:W3CDTF">2021-06-26T02:39:29Z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2052-11.1.0.10577</vt:lpwstr>
  </property>
  <property fmtid="{D5CDD505-2E9C-101B-9397-08002B2CF9AE}" pid="4" name="ICV">
    <vt:lpwstr>0E0B9CF662664CF0B1D62BD330EB8AF0</vt:lpwstr>
  </property>
</Properties>
</file>