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50" tabRatio="786"/>
  </bookViews>
  <sheets>
    <sheet name="附表1-10" sheetId="17" r:id="rId1"/>
  </sheets>
  <definedNames>
    <definedName name="_xlnm.Print_Area" localSheetId="0">'附表1-10'!$A$1:$F$27</definedName>
    <definedName name="_xlnm.Print_Titles" localSheetId="0">'附表1-10'!$4:$5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<sst xmlns="http://schemas.openxmlformats.org/spreadsheetml/2006/main" count="31" uniqueCount="31">
  <si>
    <t>附表1-10</t>
  </si>
  <si>
    <t>2018年高台县政府性基金支出决算表</t>
  </si>
  <si>
    <t>单位：万元</t>
  </si>
  <si>
    <t>项      目</t>
  </si>
  <si>
    <t>变动预算数</t>
  </si>
  <si>
    <t>决算数</t>
  </si>
  <si>
    <t>决算数为          预算数的%</t>
  </si>
  <si>
    <t>上年决算数</t>
  </si>
  <si>
    <t>决算数为上年决算数的%</t>
  </si>
  <si>
    <t>国家电影事业发展专项资金相关支出</t>
  </si>
  <si>
    <t>大中型水库移民后期扶持基金支出</t>
  </si>
  <si>
    <t>小型水库移民扶助基金相关支出</t>
  </si>
  <si>
    <t>国有土地使用权出让收入相关支出</t>
  </si>
  <si>
    <t>城市公用事业附加相关支出</t>
  </si>
  <si>
    <t>国有土地收益基金相关支出</t>
  </si>
  <si>
    <t>农业土地开发资金相关支出</t>
  </si>
  <si>
    <t>城市基础设施配套费相关支出</t>
  </si>
  <si>
    <t>大中型水库库区基金相关支出</t>
  </si>
  <si>
    <t>国家重大水利工程建设相关支出</t>
  </si>
  <si>
    <t>新型墙体材料专项基金相关支出</t>
  </si>
  <si>
    <t>污水处理费相关支出</t>
  </si>
  <si>
    <t>旅游发展基金支出</t>
  </si>
  <si>
    <t>彩票公益金相关支出</t>
  </si>
  <si>
    <t>其他政府性基金相关支出</t>
  </si>
  <si>
    <t>本年支出合计</t>
  </si>
  <si>
    <t>补助下级支出</t>
  </si>
  <si>
    <t>上解上级支出</t>
  </si>
  <si>
    <t>地方政府专项债务还本支出</t>
  </si>
  <si>
    <t>调出资金</t>
  </si>
  <si>
    <t>年终结余</t>
  </si>
  <si>
    <t>合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</si>
</sst>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;[Red]\-0\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2"/>
      <color indexed="8"/>
      <name val="宋体"/>
      <charset val="134"/>
      <scheme val="major"/>
    </font>
    <font>
      <sz val="10"/>
      <color indexed="8"/>
      <name val="黑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0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0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9" borderId="25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" borderId="21" applyNumberFormat="0" applyAlignment="0" applyProtection="0">
      <alignment vertical="center"/>
    </xf>
    <xf numFmtId="0" fontId="19" fillId="3" borderId="24" applyNumberFormat="0" applyAlignment="0" applyProtection="0">
      <alignment vertical="center"/>
    </xf>
    <xf numFmtId="0" fontId="27" fillId="21" borderId="2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/>
    <xf numFmtId="0" fontId="13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0" fillId="0" borderId="0">
      <alignment vertical="center"/>
    </xf>
    <xf numFmtId="0" fontId="9" fillId="0" borderId="0"/>
    <xf numFmtId="0" fontId="9" fillId="0" borderId="0"/>
    <xf numFmtId="0" fontId="29" fillId="0" borderId="0"/>
  </cellStyleXfs>
  <cellXfs count="38">
    <xf numFmtId="0" fontId="0" fillId="0" borderId="0" xfId="0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0" fillId="0" borderId="0" xfId="0" applyAlignment="1"/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vertical="center"/>
    </xf>
    <xf numFmtId="177" fontId="5" fillId="0" borderId="9" xfId="0" applyNumberFormat="1" applyFont="1" applyBorder="1" applyAlignment="1" applyProtection="1">
      <alignment horizontal="right" vertical="center"/>
    </xf>
    <xf numFmtId="177" fontId="5" fillId="0" borderId="10" xfId="0" applyNumberFormat="1" applyFont="1" applyBorder="1" applyAlignment="1" applyProtection="1">
      <alignment horizontal="right" vertical="center"/>
    </xf>
    <xf numFmtId="176" fontId="5" fillId="0" borderId="10" xfId="0" applyNumberFormat="1" applyFont="1" applyBorder="1" applyAlignment="1" applyProtection="1">
      <alignment horizontal="right" vertical="center"/>
    </xf>
    <xf numFmtId="176" fontId="5" fillId="0" borderId="11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177" fontId="5" fillId="0" borderId="12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vertical="center"/>
    </xf>
    <xf numFmtId="177" fontId="5" fillId="0" borderId="6" xfId="0" applyNumberFormat="1" applyFont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horizontal="right" vertical="center"/>
    </xf>
    <xf numFmtId="176" fontId="5" fillId="0" borderId="15" xfId="0" applyNumberFormat="1" applyFont="1" applyBorder="1" applyAlignment="1" applyProtection="1">
      <alignment horizontal="right" vertical="center"/>
    </xf>
    <xf numFmtId="177" fontId="5" fillId="0" borderId="15" xfId="0" applyNumberFormat="1" applyFont="1" applyBorder="1" applyAlignment="1" applyProtection="1">
      <alignment horizontal="right" vertical="center"/>
    </xf>
    <xf numFmtId="176" fontId="5" fillId="0" borderId="16" xfId="0" applyNumberFormat="1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left" vertical="center"/>
    </xf>
    <xf numFmtId="177" fontId="5" fillId="0" borderId="13" xfId="0" applyNumberFormat="1" applyFont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center" vertical="center"/>
    </xf>
    <xf numFmtId="177" fontId="8" fillId="0" borderId="18" xfId="54" applyNumberFormat="1" applyFont="1" applyBorder="1" applyAlignment="1" applyProtection="1">
      <alignment horizontal="right" vertical="center" wrapText="1"/>
    </xf>
    <xf numFmtId="176" fontId="5" fillId="0" borderId="19" xfId="0" applyNumberFormat="1" applyFont="1" applyBorder="1" applyAlignment="1" applyProtection="1">
      <alignment horizontal="right" vertical="center"/>
    </xf>
    <xf numFmtId="176" fontId="5" fillId="0" borderId="20" xfId="0" applyNumberFormat="1" applyFont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3" xfId="55"/>
    <cellStyle name="常规 4" xfId="56"/>
    <cellStyle name="常规 5" xfId="57"/>
    <cellStyle name="常规_全市代编预算(地方增10.83)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tabSelected="1" workbookViewId="0">
      <selection activeCell="K15" sqref="K15"/>
    </sheetView>
  </sheetViews>
  <sheetFormatPr defaultColWidth="9" defaultRowHeight="15" outlineLevelCol="5"/>
  <cols>
    <col min="1" max="1" width="33.625" style="1" customWidth="1"/>
    <col min="2" max="2" width="13.875" style="3" customWidth="1"/>
    <col min="3" max="3" width="13.875" style="1" customWidth="1"/>
    <col min="4" max="4" width="13.375" style="1" customWidth="1"/>
    <col min="5" max="5" width="15" style="1" customWidth="1"/>
    <col min="6" max="6" width="12.625" style="1" customWidth="1"/>
    <col min="7" max="16384" width="9" style="4"/>
  </cols>
  <sheetData>
    <row r="1" ht="20.1" customHeight="1" spans="1:2">
      <c r="A1" s="5" t="s">
        <v>0</v>
      </c>
      <c r="B1" s="1"/>
    </row>
    <row r="2" s="1" customFormat="1" ht="50.1" customHeight="1" spans="1:6">
      <c r="A2" s="6" t="s">
        <v>1</v>
      </c>
      <c r="B2" s="6"/>
      <c r="C2" s="6"/>
      <c r="D2" s="6"/>
      <c r="E2" s="6"/>
      <c r="F2" s="6"/>
    </row>
    <row r="3" s="2" customFormat="1" ht="24" customHeight="1" spans="1:6">
      <c r="A3" s="7"/>
      <c r="B3" s="8"/>
      <c r="C3" s="7"/>
      <c r="D3" s="7"/>
      <c r="E3" s="7"/>
      <c r="F3" s="9" t="s">
        <v>2</v>
      </c>
    </row>
    <row r="4" s="2" customFormat="1" ht="24" customHeight="1" spans="1:6">
      <c r="A4" s="10" t="s">
        <v>3</v>
      </c>
      <c r="B4" s="11" t="s">
        <v>4</v>
      </c>
      <c r="C4" s="12" t="s">
        <v>5</v>
      </c>
      <c r="D4" s="13" t="s">
        <v>6</v>
      </c>
      <c r="E4" s="13" t="s">
        <v>7</v>
      </c>
      <c r="F4" s="12" t="s">
        <v>8</v>
      </c>
    </row>
    <row r="5" s="2" customFormat="1" ht="24" customHeight="1" spans="1:6">
      <c r="A5" s="14"/>
      <c r="B5" s="15"/>
      <c r="C5" s="16"/>
      <c r="D5" s="17"/>
      <c r="E5" s="17"/>
      <c r="F5" s="16"/>
    </row>
    <row r="6" s="2" customFormat="1" ht="24" customHeight="1" spans="1:6">
      <c r="A6" s="18" t="s">
        <v>9</v>
      </c>
      <c r="B6" s="19"/>
      <c r="C6" s="20"/>
      <c r="D6" s="21"/>
      <c r="E6" s="20">
        <v>40</v>
      </c>
      <c r="F6" s="22">
        <f>C6/E6*100</f>
        <v>0</v>
      </c>
    </row>
    <row r="7" s="2" customFormat="1" ht="24" customHeight="1" spans="1:6">
      <c r="A7" s="18" t="s">
        <v>10</v>
      </c>
      <c r="B7" s="19"/>
      <c r="C7" s="20">
        <v>32</v>
      </c>
      <c r="D7" s="21"/>
      <c r="E7" s="20"/>
      <c r="F7" s="22"/>
    </row>
    <row r="8" s="2" customFormat="1" ht="24" customHeight="1" spans="1:6">
      <c r="A8" s="18" t="s">
        <v>11</v>
      </c>
      <c r="B8" s="19"/>
      <c r="C8" s="20"/>
      <c r="D8" s="21"/>
      <c r="E8" s="20"/>
      <c r="F8" s="22"/>
    </row>
    <row r="9" s="2" customFormat="1" ht="24" customHeight="1" spans="1:6">
      <c r="A9" s="18" t="s">
        <v>12</v>
      </c>
      <c r="B9" s="19"/>
      <c r="C9" s="20">
        <f>11364+748+11</f>
        <v>12123</v>
      </c>
      <c r="D9" s="21" t="e">
        <f>C9/B9*100</f>
        <v>#DIV/0!</v>
      </c>
      <c r="E9" s="20">
        <v>5609</v>
      </c>
      <c r="F9" s="22">
        <f t="shared" ref="F7:F21" si="0">C9/E9*100</f>
        <v>216.134783383847</v>
      </c>
    </row>
    <row r="10" s="2" customFormat="1" ht="24" customHeight="1" spans="1:6">
      <c r="A10" s="18" t="s">
        <v>13</v>
      </c>
      <c r="B10" s="19"/>
      <c r="C10" s="20"/>
      <c r="D10" s="21"/>
      <c r="E10" s="20"/>
      <c r="F10" s="22"/>
    </row>
    <row r="11" s="2" customFormat="1" ht="24" customHeight="1" spans="1:6">
      <c r="A11" s="18" t="s">
        <v>14</v>
      </c>
      <c r="B11" s="19"/>
      <c r="C11" s="20">
        <v>125</v>
      </c>
      <c r="D11" s="21" t="e">
        <f t="shared" ref="D10:D20" si="1">C11/B11*100</f>
        <v>#DIV/0!</v>
      </c>
      <c r="E11" s="20">
        <v>129</v>
      </c>
      <c r="F11" s="22">
        <f t="shared" si="0"/>
        <v>96.8992248062015</v>
      </c>
    </row>
    <row r="12" s="2" customFormat="1" ht="24" customHeight="1" spans="1:6">
      <c r="A12" s="18" t="s">
        <v>15</v>
      </c>
      <c r="B12" s="19"/>
      <c r="C12" s="20">
        <v>85</v>
      </c>
      <c r="D12" s="21" t="e">
        <f t="shared" si="1"/>
        <v>#DIV/0!</v>
      </c>
      <c r="E12" s="20">
        <v>66</v>
      </c>
      <c r="F12" s="22">
        <f t="shared" si="0"/>
        <v>128.787878787879</v>
      </c>
    </row>
    <row r="13" s="2" customFormat="1" ht="24" customHeight="1" spans="1:6">
      <c r="A13" s="18" t="s">
        <v>16</v>
      </c>
      <c r="B13" s="19"/>
      <c r="C13" s="20">
        <v>267</v>
      </c>
      <c r="D13" s="21" t="e">
        <f t="shared" si="1"/>
        <v>#DIV/0!</v>
      </c>
      <c r="E13" s="20">
        <v>778</v>
      </c>
      <c r="F13" s="22">
        <f t="shared" si="0"/>
        <v>34.318766066838</v>
      </c>
    </row>
    <row r="14" s="2" customFormat="1" ht="24" customHeight="1" spans="1:6">
      <c r="A14" s="18" t="s">
        <v>17</v>
      </c>
      <c r="B14" s="19"/>
      <c r="C14" s="20">
        <v>55</v>
      </c>
      <c r="D14" s="21" t="e">
        <f t="shared" si="1"/>
        <v>#DIV/0!</v>
      </c>
      <c r="E14" s="20">
        <v>123</v>
      </c>
      <c r="F14" s="22">
        <f t="shared" si="0"/>
        <v>44.7154471544715</v>
      </c>
    </row>
    <row r="15" s="2" customFormat="1" ht="24" customHeight="1" spans="1:6">
      <c r="A15" s="18" t="s">
        <v>18</v>
      </c>
      <c r="B15" s="19"/>
      <c r="C15" s="20"/>
      <c r="D15" s="21"/>
      <c r="E15" s="20">
        <v>500</v>
      </c>
      <c r="F15" s="22"/>
    </row>
    <row r="16" s="2" customFormat="1" ht="24" customHeight="1" spans="1:6">
      <c r="A16" s="23" t="s">
        <v>19</v>
      </c>
      <c r="B16" s="24"/>
      <c r="C16" s="20"/>
      <c r="D16" s="21" t="e">
        <f t="shared" si="1"/>
        <v>#DIV/0!</v>
      </c>
      <c r="E16" s="20"/>
      <c r="F16" s="22"/>
    </row>
    <row r="17" s="2" customFormat="1" ht="24" customHeight="1" spans="1:6">
      <c r="A17" s="18" t="s">
        <v>20</v>
      </c>
      <c r="B17" s="19"/>
      <c r="C17" s="20">
        <v>1151</v>
      </c>
      <c r="D17" s="21" t="e">
        <f t="shared" si="1"/>
        <v>#DIV/0!</v>
      </c>
      <c r="E17" s="20">
        <v>138</v>
      </c>
      <c r="F17" s="22">
        <f t="shared" si="0"/>
        <v>834.057971014493</v>
      </c>
    </row>
    <row r="18" s="2" customFormat="1" ht="24" customHeight="1" spans="1:6">
      <c r="A18" s="18" t="s">
        <v>21</v>
      </c>
      <c r="B18" s="19"/>
      <c r="C18" s="20">
        <v>82</v>
      </c>
      <c r="D18" s="21"/>
      <c r="E18" s="20">
        <v>267</v>
      </c>
      <c r="F18" s="22">
        <f t="shared" si="0"/>
        <v>30.7116104868914</v>
      </c>
    </row>
    <row r="19" s="2" customFormat="1" ht="24" customHeight="1" spans="1:6">
      <c r="A19" s="18" t="s">
        <v>22</v>
      </c>
      <c r="B19" s="19"/>
      <c r="C19" s="20">
        <v>675</v>
      </c>
      <c r="D19" s="21"/>
      <c r="E19" s="20">
        <v>758</v>
      </c>
      <c r="F19" s="22">
        <f t="shared" si="0"/>
        <v>89.0501319261214</v>
      </c>
    </row>
    <row r="20" s="2" customFormat="1" ht="24" customHeight="1" spans="1:6">
      <c r="A20" s="25" t="s">
        <v>23</v>
      </c>
      <c r="B20" s="26"/>
      <c r="C20" s="26">
        <v>4</v>
      </c>
      <c r="D20" s="21"/>
      <c r="E20" s="26"/>
      <c r="F20" s="22" t="e">
        <f t="shared" si="0"/>
        <v>#DIV/0!</v>
      </c>
    </row>
    <row r="21" s="2" customFormat="1" ht="24" customHeight="1" spans="1:6">
      <c r="A21" s="27" t="s">
        <v>24</v>
      </c>
      <c r="B21" s="28">
        <f>SUM(B6:B20)</f>
        <v>0</v>
      </c>
      <c r="C21" s="28">
        <f>SUM(C6:C20)</f>
        <v>14599</v>
      </c>
      <c r="D21" s="29" t="e">
        <f>C21/B21*100</f>
        <v>#DIV/0!</v>
      </c>
      <c r="E21" s="30">
        <f>SUM(E6:E20)</f>
        <v>8408</v>
      </c>
      <c r="F21" s="31">
        <f t="shared" si="0"/>
        <v>173.632254995243</v>
      </c>
    </row>
    <row r="22" s="2" customFormat="1" ht="24" customHeight="1" spans="1:6">
      <c r="A22" s="18" t="s">
        <v>25</v>
      </c>
      <c r="B22" s="19"/>
      <c r="C22" s="20"/>
      <c r="D22" s="21"/>
      <c r="E22" s="20"/>
      <c r="F22" s="22"/>
    </row>
    <row r="23" s="2" customFormat="1" ht="24" customHeight="1" spans="1:6">
      <c r="A23" s="18" t="s">
        <v>26</v>
      </c>
      <c r="B23" s="19"/>
      <c r="C23" s="20"/>
      <c r="D23" s="21"/>
      <c r="E23" s="20"/>
      <c r="F23" s="22" t="e">
        <f>C23/E23*100</f>
        <v>#DIV/0!</v>
      </c>
    </row>
    <row r="24" s="2" customFormat="1" ht="24" customHeight="1" spans="1:6">
      <c r="A24" s="32" t="s">
        <v>27</v>
      </c>
      <c r="B24" s="19"/>
      <c r="C24" s="20"/>
      <c r="D24" s="21"/>
      <c r="E24" s="20">
        <v>820</v>
      </c>
      <c r="F24" s="22">
        <f>C24/E24*100</f>
        <v>0</v>
      </c>
    </row>
    <row r="25" s="2" customFormat="1" ht="24" customHeight="1" spans="1:6">
      <c r="A25" s="18" t="s">
        <v>28</v>
      </c>
      <c r="B25" s="19"/>
      <c r="C25" s="20"/>
      <c r="D25" s="21"/>
      <c r="E25" s="20">
        <v>29</v>
      </c>
      <c r="F25" s="22">
        <f>C25/E25*100</f>
        <v>0</v>
      </c>
    </row>
    <row r="26" s="2" customFormat="1" ht="24" customHeight="1" spans="1:6">
      <c r="A26" s="25" t="s">
        <v>29</v>
      </c>
      <c r="B26" s="33"/>
      <c r="C26" s="26"/>
      <c r="D26" s="21"/>
      <c r="E26" s="26">
        <v>35</v>
      </c>
      <c r="F26" s="22">
        <f>C26/E26*100</f>
        <v>0</v>
      </c>
    </row>
    <row r="27" ht="24" customHeight="1" spans="1:6">
      <c r="A27" s="34" t="s">
        <v>30</v>
      </c>
      <c r="B27" s="35">
        <v>13154</v>
      </c>
      <c r="C27" s="35">
        <v>9292</v>
      </c>
      <c r="D27" s="36">
        <f>(C27/B27-1)*100</f>
        <v>-29.3598905275962</v>
      </c>
      <c r="E27" s="35">
        <v>9292</v>
      </c>
      <c r="F27" s="37">
        <f>C27/E27*100</f>
        <v>100</v>
      </c>
    </row>
  </sheetData>
  <mergeCells count="7">
    <mergeCell ref="A2:F2"/>
    <mergeCell ref="A4:A5"/>
    <mergeCell ref="B4:B5"/>
    <mergeCell ref="C4:C5"/>
    <mergeCell ref="D4:D5"/>
    <mergeCell ref="E4:E5"/>
    <mergeCell ref="F4:F5"/>
  </mergeCells>
  <pageMargins left="0.669444444444445" right="0.668055555555556" top="0.984027777777778" bottom="0.984027777777778" header="0.354166666666667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樱雯</cp:lastModifiedBy>
  <dcterms:created xsi:type="dcterms:W3CDTF">2006-09-13T11:21:00Z</dcterms:created>
  <dcterms:modified xsi:type="dcterms:W3CDTF">2019-10-14T10:47:07Z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