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村级防疫经费" sheetId="33" r:id="rId13"/>
    <sheet name="防疫经费" sheetId="34" r:id="rId14"/>
    <sheet name="冻配" sheetId="35" r:id="rId15"/>
    <sheet name="畜牧经费" sheetId="36" r:id="rId16"/>
    <sheet name="草原补奖" sheetId="37" r:id="rId17"/>
    <sheet name="中央动物防疫" sheetId="38" r:id="rId18"/>
    <sheet name="省级下达动物防疫" sheetId="39" r:id="rId19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<sst xmlns="http://schemas.openxmlformats.org/spreadsheetml/2006/main" count="807" uniqueCount="485">
  <si>
    <t>单位名称：高台县畜牧技术推广站</t>
  </si>
  <si>
    <t>部门预算公开表</t>
  </si>
  <si>
    <t>编制日期： 2023 年 3 月 8 日</t>
  </si>
  <si>
    <t>部门领导：周国乔</t>
  </si>
  <si>
    <t>财务负责人：孙延林</t>
  </si>
  <si>
    <t xml:space="preserve">    制表人：李晓兰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</si>
  <si>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</si>
  <si>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</si>
  <si>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</si>
  <si>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</si>
  <si>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</si>
  <si>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</si>
  <si>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</si>
  <si>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</si>
  <si>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</si>
  <si>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</si>
  <si>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</si>
  <si>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</si>
  <si>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</si>
  <si>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</si>
  <si>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</si>
  <si>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</si>
  <si>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</si>
  <si>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</si>
  <si>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</si>
  <si>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</si>
  <si>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</si>
  <si>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</si>
  <si>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</si>
  <si>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</si>
  <si>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</si>
  <si>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</si>
  <si>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</si>
  <si>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</si>
  <si>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</si>
  <si>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</si>
  <si>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</si>
  <si>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</si>
  <si>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</si>
  <si>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</si>
  <si>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</si>
  <si>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</si>
  <si>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</si>
  <si>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</si>
  <si>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</si>
  <si>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</si>
  <si>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</si>
  <si>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</si>
  <si>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</si>
  <si>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</si>
  <si>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</si>
  <si>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</si>
  <si>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</si>
  <si>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</si>
  <si>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</si>
  <si>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</si>
  <si>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</si>
  <si>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</si>
  <si>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</si>
  <si>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</si>
  <si>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</si>
  <si>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</si>
  <si>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</si>
  <si>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</si>
  <si>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</si>
  <si>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</si>
  <si>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</si>
  <si>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</si>
  <si>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</si>
  <si>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</si>
  <si>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</si>
  <si>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</si>
  <si>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</si>
  <si>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</si>
  <si>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</si>
  <si>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</si>
  <si>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</si>
  <si>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</si>
  <si>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</si>
  <si>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</si>
  <si>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</si>
  <si>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</si>
  <si>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</si>
  <si>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</si>
  <si>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</si>
  <si>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</si>
  <si>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</si>
  <si>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</si>
  <si>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</si>
  <si>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</si>
  <si>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</si>
  <si>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</si>
  <si>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</si>
  <si>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</si>
  <si>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</si>
  <si>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</si>
  <si>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</si>
  <si>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</si>
  <si>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</si>
  <si>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</si>
  <si>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</si>
  <si>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</si>
  <si>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</si>
  <si>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</si>
  <si>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</si>
  <si>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</si>
  <si>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</si>
  <si>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</si>
  <si>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213农林水支出</t>
  </si>
  <si>
    <t xml:space="preserve">   21301农业</t>
  </si>
  <si>
    <t xml:space="preserve">     2130101行政运行</t>
  </si>
  <si>
    <t xml:space="preserve">     2130104事业运行</t>
  </si>
  <si>
    <t xml:space="preserve">     2130106科技转化与推广服务</t>
  </si>
  <si>
    <t xml:space="preserve">     2130108病虫害控制</t>
  </si>
  <si>
    <t xml:space="preserve">     2130109农产品质量安全</t>
  </si>
  <si>
    <t xml:space="preserve">     2130110执法监管</t>
  </si>
  <si>
    <t xml:space="preserve">     2130122农业生产发展</t>
  </si>
  <si>
    <t xml:space="preserve">     2130126农村公益事业</t>
  </si>
  <si>
    <t xml:space="preserve">     2130135农业资源保护修复与利用</t>
  </si>
  <si>
    <t xml:space="preserve">     2130153农田建设</t>
  </si>
  <si>
    <t xml:space="preserve">     2130199其他农业支出</t>
  </si>
  <si>
    <t xml:space="preserve">   21305巩固脱贫衔接乡村振兴</t>
  </si>
  <si>
    <t xml:space="preserve">     2130550事业运行</t>
  </si>
  <si>
    <t xml:space="preserve">     2130599其他巩固脱贫成果衔接乡村振兴支出</t>
  </si>
  <si>
    <t xml:space="preserve">   21307农村综合改革</t>
  </si>
  <si>
    <t xml:space="preserve">    2130799其他农村综合改革支出</t>
  </si>
  <si>
    <t xml:space="preserve">   21308普惠金融发展支出</t>
  </si>
  <si>
    <t xml:space="preserve">      2130803农业保险保费补贴</t>
  </si>
  <si>
    <t>208社会保障和就业支出</t>
  </si>
  <si>
    <t xml:space="preserve">    20805行政事业单位离退休</t>
  </si>
  <si>
    <t xml:space="preserve">     2080505机关事业单位基本养老保险缴费支出</t>
  </si>
  <si>
    <t xml:space="preserve">   20899其他社会保障和就业支出</t>
  </si>
  <si>
    <t xml:space="preserve">     2089999其他社会保障和就业支出（失业）</t>
  </si>
  <si>
    <t xml:space="preserve">     2089999其他社会保障和 就业支出（工伤）</t>
  </si>
  <si>
    <t>221住房保障支出</t>
  </si>
  <si>
    <t xml:space="preserve">     22102住房改革支出</t>
  </si>
  <si>
    <t xml:space="preserve">       2210201住房公积金</t>
  </si>
  <si>
    <t>210医疗卫生与计划生育支出</t>
  </si>
  <si>
    <t xml:space="preserve">       21011行政事业单位医疗</t>
  </si>
  <si>
    <t xml:space="preserve">        2101101行政单位医疗</t>
  </si>
  <si>
    <t xml:space="preserve">        2101102事业单位医疗</t>
  </si>
  <si>
    <t xml:space="preserve">        2101103公务员医疗补助疗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</si>
  <si>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</si>
  <si>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</si>
  <si>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</si>
  <si>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</si>
  <si>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</si>
  <si>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</si>
  <si>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</si>
  <si>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</si>
  <si>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</si>
  <si>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</si>
  <si>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</si>
  <si>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</si>
  <si>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</si>
  <si>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</si>
  <si>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</si>
  <si>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</si>
  <si>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</si>
  <si>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</si>
  <si>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</si>
  <si>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</si>
  <si>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</si>
  <si>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</si>
  <si>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</si>
  <si>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</si>
  <si>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</si>
  <si>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</si>
  <si>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</si>
  <si>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</si>
  <si>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</si>
  <si>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</si>
  <si>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</si>
  <si>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</si>
  <si>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</si>
  <si>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</si>
  <si>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</si>
  <si>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</si>
  <si>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</si>
  <si>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</si>
  <si>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</si>
  <si>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</si>
  <si>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</si>
  <si>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</si>
  <si>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</si>
  <si>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高台县畜牧技术推广站</t>
  </si>
  <si>
    <t>一般公共预算支出情况表</t>
  </si>
  <si>
    <t>科目编码</t>
  </si>
  <si>
    <t>科目名称</t>
  </si>
  <si>
    <t>农林水支出</t>
  </si>
  <si>
    <t xml:space="preserve">   21301</t>
  </si>
  <si>
    <t xml:space="preserve">  农业</t>
  </si>
  <si>
    <t xml:space="preserve">     2130101</t>
  </si>
  <si>
    <t xml:space="preserve">    行政运行</t>
  </si>
  <si>
    <t xml:space="preserve">     2130104</t>
  </si>
  <si>
    <t xml:space="preserve">    事业运行</t>
  </si>
  <si>
    <t xml:space="preserve">     2130106</t>
  </si>
  <si>
    <t xml:space="preserve">    科技转化与推广服务</t>
  </si>
  <si>
    <t xml:space="preserve">     2130108</t>
  </si>
  <si>
    <t xml:space="preserve">    病虫害控制</t>
  </si>
  <si>
    <t xml:space="preserve">     2130109</t>
  </si>
  <si>
    <t xml:space="preserve">    其农产品质量安全</t>
  </si>
  <si>
    <t xml:space="preserve">     2130110</t>
  </si>
  <si>
    <t xml:space="preserve">    执法监管</t>
  </si>
  <si>
    <t xml:space="preserve">     2130122</t>
  </si>
  <si>
    <t xml:space="preserve">    农业生产发展</t>
  </si>
  <si>
    <t xml:space="preserve">     2130126</t>
  </si>
  <si>
    <t xml:space="preserve">    农村公益事业</t>
  </si>
  <si>
    <t xml:space="preserve">     2130135</t>
  </si>
  <si>
    <t xml:space="preserve">    农业资源保护修复与利用</t>
  </si>
  <si>
    <t xml:space="preserve">     2130153</t>
  </si>
  <si>
    <t xml:space="preserve">    农田建设</t>
  </si>
  <si>
    <t xml:space="preserve">     2130199</t>
  </si>
  <si>
    <t xml:space="preserve">    其他农业支出</t>
  </si>
  <si>
    <t xml:space="preserve">   21305</t>
  </si>
  <si>
    <t xml:space="preserve">  巩固脱贫衔接乡村振兴</t>
  </si>
  <si>
    <t xml:space="preserve">     2130550</t>
  </si>
  <si>
    <t xml:space="preserve">     2130599</t>
  </si>
  <si>
    <t xml:space="preserve">    其他巩固脱贫成果衔接乡村振兴支出</t>
  </si>
  <si>
    <t xml:space="preserve">   21307</t>
  </si>
  <si>
    <t xml:space="preserve">  农村综合改革</t>
  </si>
  <si>
    <t xml:space="preserve">    2130799</t>
  </si>
  <si>
    <t xml:space="preserve">    其他农村综合改革支出</t>
  </si>
  <si>
    <t xml:space="preserve">   21308</t>
  </si>
  <si>
    <t xml:space="preserve">  普惠金融发展支出</t>
  </si>
  <si>
    <t xml:space="preserve">      2130803</t>
  </si>
  <si>
    <t xml:space="preserve">    农业保险保费补贴</t>
  </si>
  <si>
    <t>208</t>
  </si>
  <si>
    <t>社会保障和就业支出</t>
  </si>
  <si>
    <t xml:space="preserve">    20805</t>
  </si>
  <si>
    <t xml:space="preserve">  行政事业单位离退休</t>
  </si>
  <si>
    <t xml:space="preserve">     2080505</t>
  </si>
  <si>
    <t xml:space="preserve">    机关事业单位基本养老保险缴费支出</t>
  </si>
  <si>
    <t xml:space="preserve">   20899</t>
  </si>
  <si>
    <t xml:space="preserve"> 其他社会保障和就业支出</t>
  </si>
  <si>
    <t xml:space="preserve">     2089999</t>
  </si>
  <si>
    <t xml:space="preserve">    其他社会保障和就业支出（失业）</t>
  </si>
  <si>
    <t xml:space="preserve">     2089999）</t>
  </si>
  <si>
    <t xml:space="preserve">    其他社会保障和就业支出（工伤）</t>
  </si>
  <si>
    <t>221</t>
  </si>
  <si>
    <t>住房保障支出</t>
  </si>
  <si>
    <t xml:space="preserve">     22102</t>
  </si>
  <si>
    <t xml:space="preserve">   住房改革支出</t>
  </si>
  <si>
    <t xml:space="preserve">       2210201</t>
  </si>
  <si>
    <t xml:space="preserve">   住房公积金</t>
  </si>
  <si>
    <t>210</t>
  </si>
  <si>
    <t>医疗卫生与计划生育支出</t>
  </si>
  <si>
    <t xml:space="preserve">       21011</t>
  </si>
  <si>
    <t xml:space="preserve">   行政事业单位医疗</t>
  </si>
  <si>
    <t xml:space="preserve">        2101101</t>
  </si>
  <si>
    <t xml:space="preserve">     行政单位医疗</t>
  </si>
  <si>
    <t xml:space="preserve">        2101102</t>
  </si>
  <si>
    <t xml:space="preserve">     事业单位医疗</t>
  </si>
  <si>
    <t xml:space="preserve">        2101103</t>
  </si>
  <si>
    <t xml:space="preserve">     公务员医疗补助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</si>
  <si>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</si>
  <si>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</si>
  <si>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</si>
  <si>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</si>
  <si>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</si>
  <si>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</si>
  <si>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</si>
  <si>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</si>
  <si>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</si>
  <si>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</si>
  <si>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</si>
  <si>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</si>
  <si>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</si>
  <si>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</si>
  <si>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</si>
  <si>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</si>
  <si>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</si>
  <si>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</si>
  <si>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</si>
  <si>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</si>
  <si>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</si>
  <si>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</si>
  <si>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</si>
  <si>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</si>
  <si>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</si>
  <si>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</si>
  <si>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</si>
  <si>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</si>
  <si>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</si>
  <si>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</si>
  <si>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</si>
  <si>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</si>
  <si>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</si>
  <si>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</si>
  <si>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</si>
  <si>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</si>
  <si>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</si>
  <si>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</si>
  <si>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</si>
  <si>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</si>
  <si>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</si>
  <si>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</si>
  <si>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</si>
  <si>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</si>
  <si>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</si>
  <si>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</si>
  <si>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</si>
  <si>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</si>
  <si>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</si>
  <si>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</si>
  <si>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</si>
  <si>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</si>
  <si>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</si>
  <si>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</si>
  <si>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</si>
  <si>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</si>
  <si>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</si>
  <si>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</si>
  <si>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</si>
  <si>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</si>
  <si>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</si>
  <si>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</si>
  <si>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</si>
  <si>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</si>
  <si>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</si>
  <si>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</si>
  <si>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</si>
  <si>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</si>
  <si>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</si>
  <si>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</si>
  <si>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</si>
  <si>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</si>
  <si>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</si>
  <si>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</si>
  <si>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</si>
  <si>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</si>
  <si>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</si>
  <si>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</si>
  <si>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</si>
  <si>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</si>
  <si>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</si>
  <si>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</si>
  <si>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</si>
  <si>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</si>
  <si>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</si>
  <si>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</si>
  <si>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</si>
  <si>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</si>
  <si>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</si>
  <si>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</si>
  <si>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</si>
  <si>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</si>
  <si>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</si>
  <si>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</si>
  <si>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</si>
  <si>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</si>
  <si>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</si>
  <si>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</si>
  <si>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</si>
  <si>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</si>
  <si>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</si>
  <si>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</si>
  <si>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</si>
  <si>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</si>
  <si>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</si>
  <si>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</si>
  <si>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</si>
  <si>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</si>
  <si>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</si>
  <si>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</si>
  <si>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</si>
  <si>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</si>
  <si>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</si>
  <si>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</si>
  <si>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</si>
  <si>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</si>
  <si>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</si>
  <si>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</si>
  <si>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</si>
  <si>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</si>
  <si>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</si>
  <si>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</si>
  <si>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</si>
  <si>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</si>
  <si>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</si>
  <si>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</si>
  <si>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</si>
  <si>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</si>
  <si>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</si>
  <si>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</si>
  <si>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</si>
  <si>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</si>
  <si>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</si>
  <si>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</si>
  <si>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村级防疫经费</t>
  </si>
  <si>
    <t>主管部门</t>
  </si>
  <si>
    <t>高台县农业农村局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</si>
  <si>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</si>
  <si>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</si>
  <si>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</si>
  <si>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</si>
  <si>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</si>
  <si>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</si>
  <si>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</si>
  <si>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 xml:space="preserve">   强制免疫密度达到90%以上，平均抗体合格率常年保持70%以上，保障动物防疫工作开展费用支出。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</si>
  <si>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</si>
  <si>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</si>
  <si>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</si>
  <si>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</si>
  <si>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</si>
  <si>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</si>
  <si>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</si>
  <si>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发放工资人数</t>
  </si>
  <si>
    <t>173人</t>
  </si>
  <si>
    <t>质量指标</t>
  </si>
  <si>
    <t>补助发放标准</t>
  </si>
  <si>
    <t>按标准发放</t>
  </si>
  <si>
    <t>时效指标</t>
  </si>
  <si>
    <t>工资发放及时率</t>
  </si>
  <si>
    <t>及时</t>
  </si>
  <si>
    <t>成本指标</t>
  </si>
  <si>
    <t>成本控制率</t>
  </si>
  <si>
    <t>≤100%</t>
  </si>
  <si>
    <t>效益指标（30分）</t>
  </si>
  <si>
    <t>经济效益指标</t>
  </si>
  <si>
    <t>保障防疫员工资收入</t>
  </si>
  <si>
    <t>有效</t>
  </si>
  <si>
    <t>降低养殖户经济损失</t>
  </si>
  <si>
    <t>社会效益指标</t>
  </si>
  <si>
    <t>保障动物防疫工作正常开展</t>
  </si>
  <si>
    <t>生态效益指标</t>
  </si>
  <si>
    <t>可持续影响力指标</t>
  </si>
  <si>
    <t>持续控制和清除传染病</t>
  </si>
  <si>
    <t>持续推进</t>
  </si>
  <si>
    <t>满意度指标（10分）</t>
  </si>
  <si>
    <t>社会公众或服务对象满意度</t>
  </si>
  <si>
    <t>村级防疫员满意度</t>
  </si>
  <si>
    <t>≥95%</t>
  </si>
  <si>
    <t>……</t>
  </si>
  <si>
    <t>养殖农户</t>
  </si>
  <si>
    <t>≥90%</t>
  </si>
  <si>
    <t>总分</t>
  </si>
  <si>
    <r>
      <rPr>
        <b/>
        <sz val="14"/>
        <color theme="1"/>
        <rFont val="仿宋_GB2312"/>
        <charset val="134"/>
      </rPr>
      <t xml:space="preserve">                  （2023年度）              </t>
    </r>
    <r>
      <rPr>
        <sz val="11"/>
        <color indexed="8"/>
        <rFont val="仿宋_GB2312"/>
        <charset val="134"/>
      </rPr>
      <t>单位：万元</t>
    </r>
  </si>
  <si>
    <t>动物防疫工作经费</t>
  </si>
  <si>
    <t xml:space="preserve">   保障强制扑杀措施实施，有效控制和清除传染病。</t>
  </si>
  <si>
    <t>过敏死亡补助发放率</t>
  </si>
  <si>
    <t>防疫工作开展及时率</t>
  </si>
  <si>
    <t>保障强制扑杀措施</t>
  </si>
  <si>
    <t>养殖场（区）</t>
  </si>
  <si>
    <t>黄牛冻配管理及冻精保存液氮工作经费</t>
  </si>
  <si>
    <t xml:space="preserve"> 3万元</t>
  </si>
  <si>
    <t>3万元</t>
  </si>
  <si>
    <t xml:space="preserve">   促进牛产业规模化养殖和家庭牧场等新型经营主体发展，提升牛产业综合效益，保存冻精，完成黄牛改良3.2万头。</t>
  </si>
  <si>
    <t>完成黄牛改良3.2万头</t>
  </si>
  <si>
    <t>冻精活力和受胎率</t>
  </si>
  <si>
    <t>冻精活力达到0.3以上</t>
  </si>
  <si>
    <t>工作开展及时率</t>
  </si>
  <si>
    <t>提升牛产业综合效益</t>
  </si>
  <si>
    <t>有效提升</t>
  </si>
  <si>
    <t>畜牧业转型升级</t>
  </si>
  <si>
    <t>有效推动</t>
  </si>
  <si>
    <t>部门工作人员</t>
  </si>
  <si>
    <t>畜牧技术推广工作经费</t>
  </si>
  <si>
    <t xml:space="preserve">   加强畜禽养殖技术推广、试验、示范、科技培训及畜禽防疫，推动畜牧业转型升级，促进畜禽粪污资源化利用。</t>
  </si>
  <si>
    <t>畜牧技术推广工作完成率</t>
  </si>
  <si>
    <t>养殖主推技术到位率</t>
  </si>
  <si>
    <t>工作完成及时率</t>
  </si>
  <si>
    <t>提高肉牛繁殖率和良种化程度</t>
  </si>
  <si>
    <t>有效提高</t>
  </si>
  <si>
    <t>草原生态保护补助奖励资金</t>
  </si>
  <si>
    <t>农牧民政策性收入保持稳定，畜牧业生产方式不断改善</t>
  </si>
  <si>
    <t>补奖资金到户兑付率</t>
  </si>
  <si>
    <t>资金使用重大违纪问题</t>
  </si>
  <si>
    <t>无</t>
  </si>
  <si>
    <t>补助资金发放时限</t>
  </si>
  <si>
    <t>11月底</t>
  </si>
  <si>
    <t>农牧民政策性收入保持稳定</t>
  </si>
  <si>
    <t>稳定</t>
  </si>
  <si>
    <t>农牧民保护草原生态意识不断增强</t>
  </si>
  <si>
    <t>增强</t>
  </si>
  <si>
    <t>畜牧业生产方式不断改善</t>
  </si>
  <si>
    <t>改善</t>
  </si>
  <si>
    <t>农牧民对补奖政策满意度</t>
  </si>
  <si>
    <t>≥85%</t>
  </si>
  <si>
    <t>中央动物防疫等补助经费</t>
  </si>
  <si>
    <t>畜禽免疫密度</t>
  </si>
  <si>
    <t>补助资金使用率</t>
  </si>
  <si>
    <t>重大动物疫病防控</t>
  </si>
  <si>
    <t>不发生区域性流行</t>
  </si>
  <si>
    <t>养殖户满意度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</si>
</sst>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_ "/>
    <numFmt numFmtId="178" formatCode="#,##0.00_ ;[Red]\-#,##0.00\ "/>
    <numFmt numFmtId="179" formatCode="#,##0.00_ "/>
    <numFmt numFmtId="180" formatCode="#,##0.00;[Red]#,##0.00"/>
    <numFmt numFmtId="181" formatCode="#,##0.0000"/>
  </numFmts>
  <fonts count="53">
    <font>
      <sz val="10"/>
      <name val="Arial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0.5"/>
      <color rgb="FF000000"/>
      <name val="仿宋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1" borderId="31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34" applyNumberFormat="0" applyAlignment="0" applyProtection="0">
      <alignment vertical="center"/>
    </xf>
    <xf numFmtId="0" fontId="43" fillId="15" borderId="30" applyNumberFormat="0" applyAlignment="0" applyProtection="0">
      <alignment vertical="center"/>
    </xf>
    <xf numFmtId="0" fontId="44" fillId="16" borderId="35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/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3" fillId="31" borderId="0" applyNumberFormat="0" applyBorder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30" fillId="35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</cellStyleXfs>
  <cellXfs count="19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 textRotation="255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vertical="center" wrapText="1"/>
    </xf>
    <xf numFmtId="0" fontId="13" fillId="0" borderId="8" xfId="0" applyNumberFormat="1" applyFont="1" applyFill="1" applyBorder="1" applyAlignment="1" applyProtection="1">
      <alignment horizontal="left" vertical="center"/>
    </xf>
    <xf numFmtId="178" fontId="13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14" fillId="0" borderId="0" xfId="0" applyFont="1"/>
    <xf numFmtId="0" fontId="13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/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left" vertical="center"/>
    </xf>
    <xf numFmtId="179" fontId="16" fillId="0" borderId="12" xfId="0" applyNumberFormat="1" applyFont="1" applyFill="1" applyBorder="1" applyAlignment="1" applyProtection="1">
      <alignment horizontal="right" vertical="center"/>
    </xf>
    <xf numFmtId="179" fontId="16" fillId="0" borderId="13" xfId="0" applyNumberFormat="1" applyFont="1" applyFill="1" applyBorder="1" applyAlignment="1" applyProtection="1">
      <alignment horizontal="right" vertical="center"/>
    </xf>
    <xf numFmtId="177" fontId="11" fillId="0" borderId="11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179" fontId="11" fillId="0" borderId="12" xfId="0" applyNumberFormat="1" applyFont="1" applyFill="1" applyBorder="1" applyAlignment="1" applyProtection="1">
      <alignment horizontal="right" vertical="center"/>
    </xf>
    <xf numFmtId="179" fontId="11" fillId="0" borderId="13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vertical="center"/>
    </xf>
    <xf numFmtId="49" fontId="18" fillId="0" borderId="14" xfId="0" applyNumberFormat="1" applyFont="1" applyFill="1" applyBorder="1" applyAlignment="1" applyProtection="1">
      <alignment vertical="center"/>
    </xf>
    <xf numFmtId="180" fontId="18" fillId="0" borderId="15" xfId="0" applyNumberFormat="1" applyFont="1" applyFill="1" applyBorder="1" applyAlignment="1" applyProtection="1">
      <alignment horizontal="right" vertical="center" wrapText="1"/>
    </xf>
    <xf numFmtId="4" fontId="19" fillId="0" borderId="15" xfId="0" applyNumberFormat="1" applyFont="1" applyFill="1" applyBorder="1" applyAlignment="1" applyProtection="1">
      <alignment horizontal="right" vertical="center" wrapText="1"/>
    </xf>
    <xf numFmtId="180" fontId="19" fillId="0" borderId="15" xfId="0" applyNumberFormat="1" applyFont="1" applyFill="1" applyBorder="1" applyAlignment="1" applyProtection="1">
      <alignment horizontal="right" vertical="center" wrapText="1"/>
    </xf>
    <xf numFmtId="180" fontId="19" fillId="0" borderId="16" xfId="0" applyNumberFormat="1" applyFont="1" applyFill="1" applyBorder="1" applyAlignment="1" applyProtection="1">
      <alignment horizontal="right" vertical="center" wrapText="1"/>
    </xf>
    <xf numFmtId="0" fontId="18" fillId="0" borderId="14" xfId="0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vertical="center"/>
    </xf>
    <xf numFmtId="180" fontId="11" fillId="0" borderId="12" xfId="0" applyNumberFormat="1" applyFont="1" applyFill="1" applyBorder="1" applyAlignment="1" applyProtection="1">
      <alignment horizontal="right" vertical="center" wrapText="1"/>
    </xf>
    <xf numFmtId="4" fontId="11" fillId="0" borderId="12" xfId="0" applyNumberFormat="1" applyFont="1" applyFill="1" applyBorder="1" applyAlignment="1" applyProtection="1">
      <alignment horizontal="right" vertical="center" wrapText="1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11" xfId="0" applyNumberFormat="1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49" fontId="16" fillId="0" borderId="11" xfId="0" applyNumberFormat="1" applyFont="1" applyFill="1" applyBorder="1" applyAlignment="1" applyProtection="1">
      <alignment horizontal="left" vertical="center"/>
    </xf>
    <xf numFmtId="178" fontId="16" fillId="0" borderId="11" xfId="0" applyNumberFormat="1" applyFont="1" applyFill="1" applyBorder="1" applyAlignment="1" applyProtection="1">
      <alignment horizontal="right" vertical="center"/>
    </xf>
    <xf numFmtId="178" fontId="16" fillId="0" borderId="20" xfId="0" applyNumberFormat="1" applyFont="1" applyFill="1" applyBorder="1" applyAlignment="1" applyProtection="1">
      <alignment horizontal="right" vertical="center"/>
    </xf>
    <xf numFmtId="49" fontId="11" fillId="0" borderId="11" xfId="0" applyNumberFormat="1" applyFont="1" applyFill="1" applyBorder="1" applyAlignment="1" applyProtection="1">
      <alignment horizontal="left" vertical="center"/>
    </xf>
    <xf numFmtId="178" fontId="11" fillId="0" borderId="12" xfId="0" applyNumberFormat="1" applyFont="1" applyFill="1" applyBorder="1" applyAlignment="1" applyProtection="1">
      <alignment horizontal="right" vertical="center"/>
    </xf>
    <xf numFmtId="4" fontId="11" fillId="0" borderId="13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/>
    <xf numFmtId="0" fontId="0" fillId="0" borderId="0" xfId="0" applyBorder="1"/>
    <xf numFmtId="49" fontId="18" fillId="0" borderId="14" xfId="0" applyNumberFormat="1" applyFont="1" applyFill="1" applyBorder="1" applyAlignment="1" applyProtection="1">
      <alignment horizontal="left" vertical="center"/>
    </xf>
    <xf numFmtId="49" fontId="18" fillId="0" borderId="15" xfId="0" applyNumberFormat="1" applyFont="1" applyFill="1" applyBorder="1" applyAlignment="1" applyProtection="1">
      <alignment horizontal="left" vertical="center"/>
    </xf>
    <xf numFmtId="178" fontId="18" fillId="0" borderId="14" xfId="0" applyNumberFormat="1" applyFont="1" applyFill="1" applyBorder="1" applyAlignment="1" applyProtection="1">
      <alignment horizontal="right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14" xfId="0" applyFont="1" applyFill="1" applyBorder="1" applyAlignment="1" applyProtection="1">
      <alignment horizontal="left" vertical="center"/>
    </xf>
    <xf numFmtId="178" fontId="18" fillId="0" borderId="14" xfId="0" applyNumberFormat="1" applyFont="1" applyFill="1" applyBorder="1" applyAlignment="1" applyProtection="1">
      <alignment horizontal="left" vertical="center"/>
    </xf>
    <xf numFmtId="49" fontId="19" fillId="0" borderId="14" xfId="0" applyNumberFormat="1" applyFont="1" applyFill="1" applyBorder="1" applyAlignment="1" applyProtection="1">
      <alignment vertical="center"/>
    </xf>
    <xf numFmtId="49" fontId="19" fillId="0" borderId="22" xfId="0" applyNumberFormat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vertical="center"/>
    </xf>
    <xf numFmtId="49" fontId="18" fillId="0" borderId="23" xfId="0" applyNumberFormat="1" applyFont="1" applyFill="1" applyBorder="1" applyAlignment="1" applyProtection="1">
      <alignment horizontal="left" vertical="center"/>
    </xf>
    <xf numFmtId="49" fontId="19" fillId="0" borderId="14" xfId="0" applyNumberFormat="1" applyFont="1" applyFill="1" applyBorder="1" applyAlignment="1" applyProtection="1">
      <alignment horizontal="left" vertical="center"/>
    </xf>
    <xf numFmtId="4" fontId="18" fillId="0" borderId="15" xfId="0" applyNumberFormat="1" applyFont="1" applyFill="1" applyBorder="1" applyAlignment="1" applyProtection="1">
      <alignment horizontal="right" vertical="center"/>
    </xf>
    <xf numFmtId="4" fontId="16" fillId="0" borderId="12" xfId="0" applyNumberFormat="1" applyFont="1" applyFill="1" applyBorder="1" applyAlignment="1" applyProtection="1">
      <alignment horizontal="right" vertical="center"/>
    </xf>
    <xf numFmtId="4" fontId="19" fillId="0" borderId="15" xfId="0" applyNumberFormat="1" applyFont="1" applyFill="1" applyBorder="1" applyAlignment="1" applyProtection="1">
      <alignment horizontal="right" vertical="center"/>
    </xf>
    <xf numFmtId="4" fontId="11" fillId="0" borderId="12" xfId="0" applyNumberFormat="1" applyFont="1" applyFill="1" applyBorder="1" applyAlignment="1" applyProtection="1">
      <alignment horizontal="right" vertical="center"/>
    </xf>
    <xf numFmtId="4" fontId="16" fillId="0" borderId="13" xfId="0" applyNumberFormat="1" applyFont="1" applyFill="1" applyBorder="1" applyAlignment="1" applyProtection="1">
      <alignment horizontal="right" vertical="center"/>
    </xf>
    <xf numFmtId="4" fontId="19" fillId="0" borderId="16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21" fillId="0" borderId="2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180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2" xfId="0" applyFont="1" applyFill="1" applyBorder="1" applyAlignment="1" applyProtection="1">
      <alignment horizontal="left" vertical="center"/>
    </xf>
    <xf numFmtId="178" fontId="11" fillId="0" borderId="3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180" fontId="11" fillId="0" borderId="11" xfId="0" applyNumberFormat="1" applyFont="1" applyFill="1" applyBorder="1" applyAlignment="1" applyProtection="1">
      <alignment horizontal="right" wrapText="1"/>
    </xf>
    <xf numFmtId="0" fontId="11" fillId="0" borderId="11" xfId="0" applyFont="1" applyFill="1" applyBorder="1" applyAlignment="1" applyProtection="1">
      <alignment horizontal="right" vertical="center"/>
    </xf>
    <xf numFmtId="18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63" applyFont="1" applyBorder="1" applyAlignment="1" applyProtection="1">
      <alignment horizontal="center" vertical="center"/>
    </xf>
    <xf numFmtId="176" fontId="11" fillId="0" borderId="13" xfId="69" applyNumberFormat="1" applyFont="1" applyBorder="1" applyAlignment="1" applyProtection="1">
      <alignment horizontal="center" vertical="center"/>
    </xf>
    <xf numFmtId="0" fontId="11" fillId="0" borderId="3" xfId="0" applyNumberFormat="1" applyFont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vertical="center"/>
    </xf>
    <xf numFmtId="178" fontId="18" fillId="5" borderId="14" xfId="0" applyNumberFormat="1" applyFont="1" applyFill="1" applyBorder="1" applyAlignment="1" applyProtection="1">
      <alignment horizontal="right" vertical="center"/>
    </xf>
    <xf numFmtId="0" fontId="19" fillId="4" borderId="15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19" fillId="4" borderId="14" xfId="0" applyFont="1" applyFill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vertical="center"/>
    </xf>
    <xf numFmtId="0" fontId="11" fillId="0" borderId="25" xfId="0" applyFont="1" applyBorder="1" applyAlignment="1" applyProtection="1"/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/>
    </xf>
    <xf numFmtId="4" fontId="11" fillId="0" borderId="27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8" fillId="0" borderId="0" xfId="58" applyFont="1" applyBorder="1" applyAlignment="1" applyProtection="1"/>
    <xf numFmtId="0" fontId="0" fillId="0" borderId="0" xfId="58"/>
    <xf numFmtId="0" fontId="20" fillId="0" borderId="0" xfId="58" applyFont="1" applyBorder="1" applyAlignment="1" applyProtection="1">
      <alignment vertical="center" wrapText="1"/>
    </xf>
    <xf numFmtId="0" fontId="10" fillId="0" borderId="0" xfId="58" applyFont="1" applyBorder="1" applyAlignment="1" applyProtection="1">
      <alignment horizontal="center" vertical="center"/>
    </xf>
    <xf numFmtId="0" fontId="11" fillId="0" borderId="25" xfId="58" applyFont="1" applyBorder="1" applyAlignment="1" applyProtection="1">
      <alignment vertical="center"/>
    </xf>
    <xf numFmtId="0" fontId="11" fillId="0" borderId="25" xfId="58" applyFont="1" applyBorder="1" applyAlignment="1" applyProtection="1"/>
    <xf numFmtId="0" fontId="11" fillId="0" borderId="0" xfId="58" applyFont="1" applyBorder="1" applyAlignment="1" applyProtection="1"/>
    <xf numFmtId="0" fontId="11" fillId="0" borderId="0" xfId="58" applyFont="1" applyBorder="1" applyAlignment="1" applyProtection="1">
      <alignment horizontal="right" vertical="center"/>
    </xf>
    <xf numFmtId="0" fontId="11" fillId="0" borderId="26" xfId="58" applyFont="1" applyBorder="1" applyAlignment="1" applyProtection="1">
      <alignment horizontal="center" vertical="center"/>
    </xf>
    <xf numFmtId="0" fontId="11" fillId="0" borderId="28" xfId="58" applyFont="1" applyBorder="1" applyAlignment="1" applyProtection="1">
      <alignment horizontal="center" vertical="center"/>
    </xf>
    <xf numFmtId="0" fontId="11" fillId="0" borderId="27" xfId="58" applyFont="1" applyBorder="1" applyAlignment="1" applyProtection="1">
      <alignment horizontal="center" vertical="center"/>
    </xf>
    <xf numFmtId="0" fontId="11" fillId="0" borderId="4" xfId="58" applyFont="1" applyFill="1" applyBorder="1" applyAlignment="1" applyProtection="1">
      <alignment vertical="center"/>
    </xf>
    <xf numFmtId="178" fontId="11" fillId="0" borderId="28" xfId="58" applyNumberFormat="1" applyFont="1" applyFill="1" applyBorder="1" applyAlignment="1" applyProtection="1">
      <alignment horizontal="right" vertical="center"/>
    </xf>
    <xf numFmtId="178" fontId="11" fillId="0" borderId="28" xfId="58" applyNumberFormat="1" applyFont="1" applyFill="1" applyBorder="1" applyAlignment="1" applyProtection="1">
      <alignment vertical="center"/>
    </xf>
    <xf numFmtId="178" fontId="11" fillId="0" borderId="4" xfId="58" applyNumberFormat="1" applyFont="1" applyFill="1" applyBorder="1" applyAlignment="1" applyProtection="1">
      <alignment horizontal="right" vertical="center" wrapText="1"/>
    </xf>
    <xf numFmtId="0" fontId="8" fillId="0" borderId="0" xfId="58" applyFont="1" applyFill="1" applyBorder="1" applyAlignment="1" applyProtection="1"/>
    <xf numFmtId="178" fontId="11" fillId="0" borderId="28" xfId="58" applyNumberFormat="1" applyFont="1" applyFill="1" applyBorder="1" applyAlignment="1" applyProtection="1">
      <alignment horizontal="right" vertical="center" wrapText="1"/>
    </xf>
    <xf numFmtId="0" fontId="11" fillId="0" borderId="26" xfId="58" applyFont="1" applyFill="1" applyBorder="1" applyAlignment="1" applyProtection="1">
      <alignment vertical="center"/>
    </xf>
    <xf numFmtId="178" fontId="11" fillId="0" borderId="27" xfId="58" applyNumberFormat="1" applyFont="1" applyFill="1" applyBorder="1" applyAlignment="1" applyProtection="1">
      <alignment horizontal="right" vertical="center" wrapText="1"/>
    </xf>
    <xf numFmtId="178" fontId="11" fillId="0" borderId="27" xfId="58" applyNumberFormat="1" applyFont="1" applyFill="1" applyBorder="1" applyAlignment="1" applyProtection="1">
      <alignment vertical="center" wrapText="1"/>
    </xf>
    <xf numFmtId="178" fontId="11" fillId="0" borderId="4" xfId="58" applyNumberFormat="1" applyFont="1" applyFill="1" applyBorder="1" applyAlignment="1" applyProtection="1">
      <alignment vertical="center" wrapText="1"/>
    </xf>
    <xf numFmtId="0" fontId="11" fillId="0" borderId="4" xfId="58" applyFont="1" applyBorder="1" applyAlignment="1" applyProtection="1">
      <alignment vertical="center"/>
    </xf>
    <xf numFmtId="178" fontId="11" fillId="0" borderId="28" xfId="58" applyNumberFormat="1" applyFont="1" applyBorder="1" applyAlignment="1" applyProtection="1">
      <alignment vertical="center"/>
    </xf>
    <xf numFmtId="178" fontId="11" fillId="0" borderId="4" xfId="58" applyNumberFormat="1" applyFont="1" applyBorder="1" applyAlignment="1" applyProtection="1"/>
    <xf numFmtId="0" fontId="11" fillId="0" borderId="4" xfId="58" applyFont="1" applyFill="1" applyBorder="1" applyAlignment="1" applyProtection="1">
      <alignment horizontal="center" vertical="center"/>
    </xf>
    <xf numFmtId="178" fontId="11" fillId="0" borderId="28" xfId="58" applyNumberFormat="1" applyFont="1" applyFill="1" applyBorder="1" applyAlignment="1" applyProtection="1">
      <alignment horizontal="center" vertical="center"/>
    </xf>
    <xf numFmtId="0" fontId="11" fillId="0" borderId="4" xfId="58" applyFont="1" applyBorder="1" applyAlignment="1" applyProtection="1">
      <alignment horizontal="center" vertical="center"/>
    </xf>
    <xf numFmtId="178" fontId="11" fillId="0" borderId="28" xfId="58" applyNumberFormat="1" applyFont="1" applyBorder="1" applyAlignment="1" applyProtection="1">
      <alignment horizontal="center" vertical="center"/>
    </xf>
    <xf numFmtId="4" fontId="23" fillId="0" borderId="28" xfId="58" applyNumberFormat="1" applyFont="1" applyFill="1" applyBorder="1" applyAlignment="1" applyProtection="1">
      <alignment horizontal="right" vertical="center" wrapText="1"/>
    </xf>
    <xf numFmtId="181" fontId="11" fillId="0" borderId="28" xfId="58" applyNumberFormat="1" applyFont="1" applyFill="1" applyBorder="1" applyAlignment="1" applyProtection="1">
      <alignment horizontal="right" vertical="center" wrapText="1"/>
    </xf>
    <xf numFmtId="178" fontId="11" fillId="0" borderId="4" xfId="58" applyNumberFormat="1" applyFont="1" applyFill="1" applyBorder="1" applyAlignment="1" applyProtection="1"/>
    <xf numFmtId="178" fontId="11" fillId="0" borderId="28" xfId="58" applyNumberFormat="1" applyFont="1" applyBorder="1" applyAlignment="1" applyProtection="1">
      <alignment horizontal="right" vertical="center" wrapText="1"/>
    </xf>
    <xf numFmtId="178" fontId="11" fillId="0" borderId="28" xfId="58" applyNumberFormat="1" applyFont="1" applyBorder="1" applyAlignment="1" applyProtection="1"/>
    <xf numFmtId="0" fontId="11" fillId="0" borderId="4" xfId="58" applyFont="1" applyBorder="1" applyAlignment="1" applyProtection="1"/>
    <xf numFmtId="178" fontId="11" fillId="0" borderId="1" xfId="58" applyNumberFormat="1" applyFont="1" applyFill="1" applyBorder="1" applyAlignment="1" applyProtection="1">
      <alignment horizontal="right" vertical="center" wrapText="1"/>
    </xf>
    <xf numFmtId="178" fontId="11" fillId="0" borderId="4" xfId="58" applyNumberFormat="1" applyFont="1" applyFill="1" applyBorder="1" applyAlignment="1" applyProtection="1">
      <alignment horizontal="center" vertical="center"/>
    </xf>
    <xf numFmtId="178" fontId="11" fillId="0" borderId="27" xfId="58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9" fillId="0" borderId="11" xfId="11" applyFont="1" applyBorder="1" applyAlignment="1" applyProtection="1">
      <alignment vertical="center" wrapText="1"/>
    </xf>
    <xf numFmtId="0" fontId="13" fillId="0" borderId="13" xfId="0" applyFont="1" applyBorder="1" applyAlignment="1" applyProtection="1">
      <alignment vertical="center"/>
    </xf>
    <xf numFmtId="0" fontId="9" fillId="0" borderId="11" xfId="11" applyFont="1" applyBorder="1" applyAlignment="1" applyProtection="1">
      <alignment vertical="center"/>
    </xf>
    <xf numFmtId="0" fontId="9" fillId="0" borderId="17" xfId="11" applyFont="1" applyBorder="1" applyAlignment="1" applyProtection="1">
      <alignment vertical="center" wrapText="1"/>
    </xf>
    <xf numFmtId="0" fontId="13" fillId="0" borderId="19" xfId="0" applyFont="1" applyBorder="1" applyAlignment="1" applyProtection="1">
      <alignment vertical="center"/>
    </xf>
    <xf numFmtId="0" fontId="13" fillId="0" borderId="19" xfId="0" applyFont="1" applyBorder="1" applyAlignment="1" applyProtection="1"/>
    <xf numFmtId="0" fontId="25" fillId="0" borderId="17" xfId="11" applyFont="1" applyBorder="1" applyAlignment="1" applyProtection="1">
      <alignment vertical="center" wrapText="1"/>
    </xf>
    <xf numFmtId="0" fontId="25" fillId="0" borderId="29" xfId="11" applyFont="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A19" sqref="A19:H19"/>
    </sheetView>
  </sheetViews>
  <sheetFormatPr defaultColWidth="9" defaultRowHeight="12.75" customHeight="1"/>
  <cols>
    <col min="1" max="2" width="17.1333333333333" style="41" customWidth="1"/>
    <col min="3" max="9" width="15.1333333333333" style="41" customWidth="1"/>
    <col min="10" max="10" width="9" style="41" customWidth="1"/>
  </cols>
  <sheetData>
    <row r="2" ht="14.25" customHeight="1" spans="1:10">
      <c r="A2" s="193"/>
      <c r="B2"/>
      <c r="C2"/>
      <c r="D2"/>
      <c r="E2"/>
      <c r="F2"/>
      <c r="G2"/>
      <c r="H2"/>
      <c r="I2"/>
      <c r="J2"/>
    </row>
    <row r="3" ht="18.75" customHeight="1" spans="1:10">
      <c r="A3" s="194"/>
      <c r="B3" s="194"/>
      <c r="C3" s="194"/>
      <c r="D3" s="194"/>
      <c r="E3" s="194"/>
      <c r="F3" s="194"/>
      <c r="G3" s="194"/>
      <c r="H3" s="194"/>
      <c r="I3" s="194"/>
      <c r="J3"/>
    </row>
    <row r="4" ht="16.5" customHeight="1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/>
    </row>
    <row r="5" ht="14.25" customHeight="1" spans="1:10">
      <c r="A5" s="194"/>
      <c r="B5" s="194"/>
      <c r="C5" s="194"/>
      <c r="D5" s="194"/>
      <c r="E5" s="194"/>
      <c r="F5" s="194"/>
      <c r="G5" s="194"/>
      <c r="H5" s="194"/>
      <c r="I5" s="194"/>
      <c r="J5"/>
    </row>
    <row r="6" ht="14.25" customHeight="1" spans="1:10">
      <c r="A6" s="194"/>
      <c r="B6" s="194"/>
      <c r="C6" s="194"/>
      <c r="D6" s="194"/>
      <c r="E6" s="194"/>
      <c r="F6" s="194"/>
      <c r="G6" s="194"/>
      <c r="H6" s="194"/>
      <c r="I6" s="194"/>
      <c r="J6"/>
    </row>
    <row r="7" ht="14.25" customHeight="1" spans="1:10">
      <c r="A7" s="194"/>
      <c r="B7" s="194"/>
      <c r="C7" s="194"/>
      <c r="D7" s="194"/>
      <c r="E7" s="194"/>
      <c r="F7" s="194"/>
      <c r="G7" s="194"/>
      <c r="H7" s="194"/>
      <c r="I7" s="194"/>
      <c r="J7"/>
    </row>
    <row r="8" ht="14.25" customHeight="1" spans="1:10">
      <c r="A8" s="194"/>
      <c r="B8" s="194"/>
      <c r="C8" s="194"/>
      <c r="D8" s="194"/>
      <c r="E8" s="194"/>
      <c r="F8" s="194"/>
      <c r="G8" s="194"/>
      <c r="H8" s="194"/>
      <c r="I8" s="194"/>
      <c r="J8"/>
    </row>
    <row r="9" ht="33" customHeight="1" spans="1:10">
      <c r="A9" s="195" t="s">
        <v>1</v>
      </c>
      <c r="B9" s="195"/>
      <c r="C9" s="195"/>
      <c r="D9" s="195"/>
      <c r="E9" s="195"/>
      <c r="F9" s="195"/>
      <c r="G9" s="195"/>
      <c r="H9" s="195"/>
      <c r="I9" s="198"/>
      <c r="J9"/>
    </row>
    <row r="10" ht="14.25" customHeight="1" spans="1:10">
      <c r="A10" s="194"/>
      <c r="B10" s="194"/>
      <c r="C10" s="194"/>
      <c r="D10" s="194"/>
      <c r="E10" s="194"/>
      <c r="F10" s="194"/>
      <c r="G10" s="194"/>
      <c r="H10" s="194"/>
      <c r="I10" s="194"/>
      <c r="J10"/>
    </row>
    <row r="11" ht="14.25" customHeight="1" spans="1:10">
      <c r="A11" s="194"/>
      <c r="B11" s="194"/>
      <c r="C11" s="194"/>
      <c r="D11" s="194"/>
      <c r="E11" s="194"/>
      <c r="F11" s="194"/>
      <c r="G11" s="194"/>
      <c r="H11" s="194"/>
      <c r="I11" s="194"/>
      <c r="J11"/>
    </row>
    <row r="12" ht="14.25" customHeight="1" spans="1:10">
      <c r="A12" s="194"/>
      <c r="B12" s="194"/>
      <c r="C12" s="194"/>
      <c r="D12" s="194"/>
      <c r="E12" s="194"/>
      <c r="F12" s="194"/>
      <c r="G12" s="194"/>
      <c r="H12" s="194"/>
      <c r="I12" s="194"/>
      <c r="J12"/>
    </row>
    <row r="13" ht="14.25" customHeight="1" spans="1:10">
      <c r="A13" s="194"/>
      <c r="B13" s="194"/>
      <c r="C13" s="194"/>
      <c r="D13" s="194"/>
      <c r="E13" s="194"/>
      <c r="F13" s="194"/>
      <c r="G13" s="194"/>
      <c r="H13" s="194"/>
      <c r="I13" s="194"/>
      <c r="J13"/>
    </row>
    <row r="14" ht="14.25" customHeight="1" spans="1:10">
      <c r="A14" s="194"/>
      <c r="B14" s="194"/>
      <c r="C14" s="194"/>
      <c r="D14" s="194"/>
      <c r="E14" s="194"/>
      <c r="F14" s="194"/>
      <c r="G14" s="194"/>
      <c r="H14" s="194"/>
      <c r="I14" s="194"/>
      <c r="J14"/>
    </row>
    <row r="15" ht="14.25" customHeight="1" spans="1:10">
      <c r="A15" s="194"/>
      <c r="B15" s="194"/>
      <c r="C15" s="194"/>
      <c r="D15" s="194"/>
      <c r="E15" s="194"/>
      <c r="F15" s="194"/>
      <c r="G15" s="194"/>
      <c r="H15" s="194"/>
      <c r="I15" s="194"/>
      <c r="J15"/>
    </row>
    <row r="16" ht="14.25" customHeight="1" spans="1:10">
      <c r="A16" s="194"/>
      <c r="B16" s="194"/>
      <c r="C16" s="194"/>
      <c r="D16" s="194"/>
      <c r="E16" s="194"/>
      <c r="F16" s="194"/>
      <c r="G16" s="194"/>
      <c r="H16" s="194"/>
      <c r="I16" s="194"/>
      <c r="J16"/>
    </row>
    <row r="17" ht="14.25" customHeight="1" spans="1:10">
      <c r="A17" s="194"/>
      <c r="B17" s="194"/>
      <c r="C17" s="194"/>
      <c r="D17" s="194"/>
      <c r="E17" s="194"/>
      <c r="F17" s="194"/>
      <c r="G17" s="194"/>
      <c r="H17" s="194"/>
      <c r="I17" s="194"/>
      <c r="J17"/>
    </row>
    <row r="18" ht="14.25" customHeight="1" spans="1:10">
      <c r="A18" s="194"/>
      <c r="B18" s="194"/>
      <c r="C18" s="194"/>
      <c r="D18" s="194"/>
      <c r="E18" s="194"/>
      <c r="F18" s="194"/>
      <c r="G18" s="194"/>
      <c r="H18" s="194"/>
      <c r="I18" s="194"/>
      <c r="J18"/>
    </row>
    <row r="19" ht="14.25" customHeight="1" spans="1:10">
      <c r="A19" s="196" t="s">
        <v>2</v>
      </c>
      <c r="B19" s="196"/>
      <c r="C19" s="196"/>
      <c r="D19" s="196"/>
      <c r="E19" s="196"/>
      <c r="F19" s="196"/>
      <c r="G19" s="196"/>
      <c r="H19" s="196"/>
      <c r="I19" s="194"/>
      <c r="J19"/>
    </row>
    <row r="20" ht="14.25" customHeight="1" spans="1:10">
      <c r="A20" s="194"/>
      <c r="B20" s="194"/>
      <c r="C20" s="194"/>
      <c r="D20" s="194"/>
      <c r="E20" s="194"/>
      <c r="F20" s="194"/>
      <c r="G20" s="194"/>
      <c r="H20" s="194"/>
      <c r="I20" s="194"/>
      <c r="J20"/>
    </row>
    <row r="21" ht="14.25" customHeight="1" spans="1:10">
      <c r="A21" s="194"/>
      <c r="B21" s="194"/>
      <c r="C21" s="194"/>
      <c r="D21" s="194"/>
      <c r="E21" s="194"/>
      <c r="F21" s="194"/>
      <c r="G21" s="194"/>
      <c r="H21"/>
      <c r="I21" s="194"/>
      <c r="J21"/>
    </row>
    <row r="22" ht="14.25" customHeight="1" spans="1:10">
      <c r="A22" s="194"/>
      <c r="B22" s="194" t="s">
        <v>3</v>
      </c>
      <c r="C22"/>
      <c r="D22"/>
      <c r="E22" s="194" t="s">
        <v>4</v>
      </c>
      <c r="F22"/>
      <c r="G22" s="194" t="s">
        <v>5</v>
      </c>
      <c r="H22"/>
      <c r="I22" s="194"/>
      <c r="J22"/>
    </row>
    <row r="23" ht="15.75" customHeight="1" spans="1:10">
      <c r="A23"/>
      <c r="B23" s="197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13" sqref="C13"/>
    </sheetView>
  </sheetViews>
  <sheetFormatPr defaultColWidth="9" defaultRowHeight="12.75" customHeight="1"/>
  <cols>
    <col min="1" max="1" width="49.2952380952381" style="41" customWidth="1"/>
    <col min="2" max="8" width="10.5714285714286" style="41" customWidth="1"/>
    <col min="9" max="9" width="9.13333333333333" style="41"/>
  </cols>
  <sheetData>
    <row r="1" ht="24.75" customHeight="1" spans="1:1">
      <c r="A1" s="68" t="s">
        <v>27</v>
      </c>
    </row>
    <row r="2" ht="24.75" customHeight="1" spans="1:8">
      <c r="A2" s="43" t="s">
        <v>359</v>
      </c>
      <c r="B2" s="43"/>
      <c r="C2" s="43"/>
      <c r="D2" s="43"/>
      <c r="E2" s="43"/>
      <c r="F2" s="43"/>
      <c r="G2" s="43"/>
      <c r="H2" s="43"/>
    </row>
    <row r="3" ht="24.75" customHeight="1" spans="8:8">
      <c r="H3" s="44" t="s">
        <v>29</v>
      </c>
    </row>
    <row r="4" ht="24.75" customHeight="1" spans="1:8">
      <c r="A4" s="57" t="s">
        <v>181</v>
      </c>
      <c r="B4" s="69" t="s">
        <v>360</v>
      </c>
      <c r="C4" s="69" t="s">
        <v>361</v>
      </c>
      <c r="D4" s="69" t="s">
        <v>362</v>
      </c>
      <c r="E4" s="69" t="s">
        <v>363</v>
      </c>
      <c r="F4" s="70"/>
      <c r="G4" s="69" t="s">
        <v>364</v>
      </c>
      <c r="H4" s="71" t="s">
        <v>365</v>
      </c>
    </row>
    <row r="5" ht="24.75" customHeight="1" spans="1:8">
      <c r="A5" s="72"/>
      <c r="B5" s="70"/>
      <c r="C5" s="70"/>
      <c r="D5" s="70"/>
      <c r="E5" s="69" t="s">
        <v>366</v>
      </c>
      <c r="F5" s="69" t="s">
        <v>367</v>
      </c>
      <c r="G5" s="69"/>
      <c r="H5" s="71"/>
    </row>
    <row r="6" s="40" customFormat="1" ht="24.75" customHeight="1" spans="1:9">
      <c r="A6" s="73" t="s">
        <v>107</v>
      </c>
      <c r="B6" s="74">
        <f>C6+D6+E6+F6</f>
        <v>4</v>
      </c>
      <c r="C6" s="75"/>
      <c r="D6" s="76">
        <v>2</v>
      </c>
      <c r="E6" s="75"/>
      <c r="F6" s="76">
        <v>2</v>
      </c>
      <c r="G6" s="76"/>
      <c r="H6" s="77"/>
      <c r="I6" s="51"/>
    </row>
    <row r="7" ht="24.75" customHeight="1" spans="1:8">
      <c r="A7" s="78" t="s">
        <v>185</v>
      </c>
      <c r="B7" s="74">
        <f>C7+D7+E7+F7</f>
        <v>4</v>
      </c>
      <c r="C7" s="75"/>
      <c r="D7" s="76">
        <v>2</v>
      </c>
      <c r="E7" s="75"/>
      <c r="F7" s="76">
        <v>2</v>
      </c>
      <c r="G7" s="76"/>
      <c r="H7" s="77"/>
    </row>
    <row r="8" ht="24.75" customHeight="1" spans="1:8">
      <c r="A8" s="79"/>
      <c r="B8" s="80"/>
      <c r="C8" s="81"/>
      <c r="D8" s="80"/>
      <c r="E8" s="81"/>
      <c r="F8" s="80"/>
      <c r="G8" s="80"/>
      <c r="H8" s="82"/>
    </row>
    <row r="9" ht="24.75" customHeight="1" spans="1:8">
      <c r="A9" s="79"/>
      <c r="B9" s="80"/>
      <c r="C9" s="81"/>
      <c r="D9" s="80"/>
      <c r="E9" s="81"/>
      <c r="F9" s="80"/>
      <c r="G9" s="80"/>
      <c r="H9" s="82"/>
    </row>
    <row r="10" ht="24.75" customHeight="1" spans="1:8">
      <c r="A10" s="79"/>
      <c r="B10" s="80"/>
      <c r="C10" s="81"/>
      <c r="D10" s="80"/>
      <c r="E10" s="81"/>
      <c r="F10" s="80"/>
      <c r="G10" s="80"/>
      <c r="H10" s="82"/>
    </row>
    <row r="11" ht="24.75" customHeight="1" spans="1:8">
      <c r="A11" s="79"/>
      <c r="B11" s="80"/>
      <c r="C11" s="81"/>
      <c r="D11" s="80"/>
      <c r="E11" s="81"/>
      <c r="F11" s="80"/>
      <c r="G11" s="80"/>
      <c r="H11" s="82"/>
    </row>
    <row r="12" ht="24.75" customHeight="1" spans="1:8">
      <c r="A12" s="79"/>
      <c r="B12" s="80"/>
      <c r="C12" s="81"/>
      <c r="D12" s="80"/>
      <c r="E12" s="81"/>
      <c r="F12" s="80"/>
      <c r="G12" s="80"/>
      <c r="H12" s="82"/>
    </row>
    <row r="13" ht="24.75" customHeight="1" spans="1:8">
      <c r="A13" s="79"/>
      <c r="B13" s="80"/>
      <c r="C13" s="81"/>
      <c r="D13" s="80"/>
      <c r="E13" s="81"/>
      <c r="F13" s="80"/>
      <c r="G13" s="80"/>
      <c r="H13" s="82"/>
    </row>
    <row r="14" ht="24.75" customHeight="1" spans="1:8">
      <c r="A14" s="79"/>
      <c r="B14" s="80"/>
      <c r="C14" s="81"/>
      <c r="D14" s="80"/>
      <c r="E14" s="81"/>
      <c r="F14" s="80"/>
      <c r="G14" s="80"/>
      <c r="H14" s="82"/>
    </row>
    <row r="15" ht="24.75" customHeight="1" spans="1:8">
      <c r="A15" s="79"/>
      <c r="B15" s="80"/>
      <c r="C15" s="81"/>
      <c r="D15" s="80"/>
      <c r="E15" s="81"/>
      <c r="F15" s="80"/>
      <c r="G15" s="80"/>
      <c r="H15" s="82"/>
    </row>
    <row r="16" ht="24.75" customHeight="1" spans="1:8">
      <c r="A16" s="79"/>
      <c r="B16" s="80"/>
      <c r="C16" s="81"/>
      <c r="D16" s="80"/>
      <c r="E16" s="81"/>
      <c r="F16" s="80"/>
      <c r="G16" s="80"/>
      <c r="H16" s="82"/>
    </row>
    <row r="17" ht="24.75" customHeight="1" spans="1:8">
      <c r="A17" s="79"/>
      <c r="B17" s="80"/>
      <c r="C17" s="81"/>
      <c r="D17" s="80"/>
      <c r="E17" s="81"/>
      <c r="F17" s="80"/>
      <c r="G17" s="80"/>
      <c r="H17" s="82"/>
    </row>
    <row r="18" ht="24.75" customHeight="1" spans="1:8">
      <c r="A18" s="79"/>
      <c r="B18" s="80"/>
      <c r="C18" s="81"/>
      <c r="D18" s="80"/>
      <c r="E18" s="81"/>
      <c r="F18" s="80"/>
      <c r="G18" s="80"/>
      <c r="H18" s="82"/>
    </row>
    <row r="19" ht="24.75" customHeight="1" spans="1:8">
      <c r="A19" s="79"/>
      <c r="B19" s="80"/>
      <c r="C19" s="81"/>
      <c r="D19" s="80"/>
      <c r="E19" s="81"/>
      <c r="F19" s="80"/>
      <c r="G19" s="80"/>
      <c r="H19" s="82"/>
    </row>
    <row r="20" ht="24.75" customHeight="1" spans="1:8">
      <c r="A20" s="79"/>
      <c r="B20" s="80"/>
      <c r="C20" s="81"/>
      <c r="D20" s="80"/>
      <c r="E20" s="81"/>
      <c r="F20" s="80"/>
      <c r="G20" s="80"/>
      <c r="H20" s="82"/>
    </row>
    <row r="21" ht="24.75" customHeight="1" spans="1:8">
      <c r="A21" s="79"/>
      <c r="B21" s="80"/>
      <c r="C21" s="81"/>
      <c r="D21" s="80"/>
      <c r="E21" s="81"/>
      <c r="F21" s="80"/>
      <c r="G21" s="80"/>
      <c r="H21" s="82"/>
    </row>
    <row r="22" ht="24.75" customHeight="1" spans="1:8">
      <c r="A22" s="79"/>
      <c r="B22" s="80"/>
      <c r="C22" s="81"/>
      <c r="D22" s="80"/>
      <c r="E22" s="81"/>
      <c r="F22" s="80"/>
      <c r="G22" s="80"/>
      <c r="H22" s="82"/>
    </row>
    <row r="23" ht="24.75" customHeight="1" spans="1:8">
      <c r="A23" s="79"/>
      <c r="B23" s="80"/>
      <c r="C23" s="81"/>
      <c r="D23" s="80"/>
      <c r="E23" s="81"/>
      <c r="F23" s="80"/>
      <c r="G23" s="80"/>
      <c r="H23" s="82"/>
    </row>
    <row r="24" ht="24.75" customHeight="1" spans="1:8">
      <c r="A24" s="79"/>
      <c r="B24" s="80"/>
      <c r="C24" s="81"/>
      <c r="D24" s="80"/>
      <c r="E24" s="81"/>
      <c r="F24" s="80"/>
      <c r="G24" s="80"/>
      <c r="H24" s="82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topLeftCell="A7" workbookViewId="0">
      <selection activeCell="I16" sqref="I16"/>
    </sheetView>
  </sheetViews>
  <sheetFormatPr defaultColWidth="9" defaultRowHeight="12.75" customHeight="1" outlineLevelCol="5"/>
  <cols>
    <col min="1" max="1" width="8.7047619047619" style="41" customWidth="1"/>
    <col min="2" max="2" width="38.1333333333333" style="41" customWidth="1"/>
    <col min="3" max="5" width="17.8571428571429" style="41" customWidth="1"/>
    <col min="6" max="6" width="6.85714285714286" style="41" customWidth="1"/>
  </cols>
  <sheetData>
    <row r="1" ht="24.75" customHeight="1" spans="1:2">
      <c r="A1" s="55" t="s">
        <v>27</v>
      </c>
      <c r="B1" s="56"/>
    </row>
    <row r="2" ht="24.75" customHeight="1" spans="1:5">
      <c r="A2" s="43" t="s">
        <v>368</v>
      </c>
      <c r="B2" s="43"/>
      <c r="C2" s="43"/>
      <c r="D2" s="43"/>
      <c r="E2" s="43"/>
    </row>
    <row r="3" ht="24.75" customHeight="1" spans="5:5">
      <c r="E3" s="44" t="s">
        <v>29</v>
      </c>
    </row>
    <row r="4" ht="24.75" customHeight="1" spans="1:5">
      <c r="A4" s="57" t="s">
        <v>369</v>
      </c>
      <c r="B4" s="58" t="s">
        <v>32</v>
      </c>
      <c r="C4" s="58" t="s">
        <v>107</v>
      </c>
      <c r="D4" s="58" t="s">
        <v>103</v>
      </c>
      <c r="E4" s="59" t="s">
        <v>104</v>
      </c>
    </row>
    <row r="5" ht="24.75" customHeight="1" spans="1:5">
      <c r="A5" s="57" t="s">
        <v>106</v>
      </c>
      <c r="B5" s="58" t="s">
        <v>106</v>
      </c>
      <c r="C5" s="58">
        <v>1</v>
      </c>
      <c r="D5" s="58">
        <v>2</v>
      </c>
      <c r="E5" s="59">
        <v>3</v>
      </c>
    </row>
    <row r="6" s="40" customFormat="1" ht="25.5" customHeight="1" spans="1:6">
      <c r="A6" s="60">
        <f>ROW()-6</f>
        <v>0</v>
      </c>
      <c r="B6" s="61" t="s">
        <v>107</v>
      </c>
      <c r="C6" s="62">
        <v>0</v>
      </c>
      <c r="D6" s="62">
        <v>0</v>
      </c>
      <c r="E6" s="63">
        <v>0</v>
      </c>
      <c r="F6" s="51"/>
    </row>
    <row r="7" ht="25.5" customHeight="1" spans="1:5">
      <c r="A7" s="64">
        <f t="shared" ref="A7:A20" si="0">ROW()-6</f>
        <v>1</v>
      </c>
      <c r="B7" s="65" t="s">
        <v>370</v>
      </c>
      <c r="C7" s="66">
        <v>0</v>
      </c>
      <c r="D7" s="66">
        <v>0</v>
      </c>
      <c r="E7" s="67"/>
    </row>
    <row r="8" ht="25.5" customHeight="1" spans="1:5">
      <c r="A8" s="64">
        <f t="shared" si="0"/>
        <v>2</v>
      </c>
      <c r="B8" s="65" t="s">
        <v>371</v>
      </c>
      <c r="C8" s="66"/>
      <c r="D8" s="66"/>
      <c r="E8" s="67"/>
    </row>
    <row r="9" ht="25.5" customHeight="1" spans="1:5">
      <c r="A9" s="64">
        <f t="shared" si="0"/>
        <v>3</v>
      </c>
      <c r="B9" s="65" t="s">
        <v>372</v>
      </c>
      <c r="C9" s="66"/>
      <c r="D9" s="66"/>
      <c r="E9" s="67"/>
    </row>
    <row r="10" ht="25.5" customHeight="1" spans="1:5">
      <c r="A10" s="64">
        <f t="shared" si="0"/>
        <v>4</v>
      </c>
      <c r="B10" s="65" t="s">
        <v>373</v>
      </c>
      <c r="C10" s="66"/>
      <c r="D10" s="66"/>
      <c r="E10" s="67"/>
    </row>
    <row r="11" ht="25.5" customHeight="1" spans="1:5">
      <c r="A11" s="64">
        <f t="shared" si="0"/>
        <v>5</v>
      </c>
      <c r="B11" s="65" t="s">
        <v>374</v>
      </c>
      <c r="C11" s="66"/>
      <c r="D11" s="66"/>
      <c r="E11" s="67"/>
    </row>
    <row r="12" ht="25.5" customHeight="1" spans="1:5">
      <c r="A12" s="64">
        <f t="shared" si="0"/>
        <v>6</v>
      </c>
      <c r="B12" s="65" t="s">
        <v>375</v>
      </c>
      <c r="C12" s="66"/>
      <c r="D12" s="66"/>
      <c r="E12" s="67"/>
    </row>
    <row r="13" ht="25.5" customHeight="1" spans="1:5">
      <c r="A13" s="64">
        <f t="shared" si="0"/>
        <v>7</v>
      </c>
      <c r="B13" s="65" t="s">
        <v>376</v>
      </c>
      <c r="C13" s="66"/>
      <c r="D13" s="66"/>
      <c r="E13" s="67"/>
    </row>
    <row r="14" ht="25.5" customHeight="1" spans="1:5">
      <c r="A14" s="64">
        <f t="shared" si="0"/>
        <v>8</v>
      </c>
      <c r="B14" s="65" t="s">
        <v>377</v>
      </c>
      <c r="C14" s="66"/>
      <c r="D14" s="66"/>
      <c r="E14" s="67"/>
    </row>
    <row r="15" ht="25.5" customHeight="1" spans="1:5">
      <c r="A15" s="64">
        <f t="shared" si="0"/>
        <v>9</v>
      </c>
      <c r="B15" s="65" t="s">
        <v>378</v>
      </c>
      <c r="C15" s="66">
        <v>0</v>
      </c>
      <c r="D15" s="66"/>
      <c r="E15" s="67"/>
    </row>
    <row r="16" ht="25.5" customHeight="1" spans="1:5">
      <c r="A16" s="64">
        <f t="shared" si="0"/>
        <v>10</v>
      </c>
      <c r="B16" s="65" t="s">
        <v>364</v>
      </c>
      <c r="C16" s="66"/>
      <c r="D16" s="66"/>
      <c r="E16" s="67"/>
    </row>
    <row r="17" ht="25.5" customHeight="1" spans="1:5">
      <c r="A17" s="64">
        <f t="shared" si="0"/>
        <v>11</v>
      </c>
      <c r="B17" s="65" t="s">
        <v>379</v>
      </c>
      <c r="C17" s="66"/>
      <c r="D17" s="66"/>
      <c r="E17" s="67"/>
    </row>
    <row r="18" ht="25.5" customHeight="1" spans="1:5">
      <c r="A18" s="64">
        <f t="shared" si="0"/>
        <v>12</v>
      </c>
      <c r="B18" s="65" t="s">
        <v>380</v>
      </c>
      <c r="C18" s="66"/>
      <c r="D18" s="66"/>
      <c r="E18" s="67"/>
    </row>
    <row r="19" ht="25.5" customHeight="1" spans="1:5">
      <c r="A19" s="64">
        <f t="shared" si="0"/>
        <v>13</v>
      </c>
      <c r="B19" s="65" t="s">
        <v>381</v>
      </c>
      <c r="C19" s="66"/>
      <c r="D19" s="66"/>
      <c r="E19" s="67"/>
    </row>
    <row r="20" ht="25.5" customHeight="1" spans="1:5">
      <c r="A20" s="64">
        <f t="shared" si="0"/>
        <v>14</v>
      </c>
      <c r="B20" s="65" t="s">
        <v>382</v>
      </c>
      <c r="C20" s="66">
        <v>0</v>
      </c>
      <c r="D20" s="66">
        <v>0</v>
      </c>
      <c r="E20" s="67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41" customWidth="1"/>
    <col min="2" max="2" width="22.1333333333333" style="41" customWidth="1"/>
    <col min="3" max="3" width="2.85714285714286" style="41" customWidth="1"/>
    <col min="4" max="15" width="9.13333333333333" style="41"/>
  </cols>
  <sheetData>
    <row r="1" ht="15" customHeight="1" spans="1:15">
      <c r="A1" s="42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3" t="s">
        <v>383</v>
      </c>
      <c r="B2" s="4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4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45" t="s">
        <v>384</v>
      </c>
      <c r="B4" s="46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7"/>
      <c r="B5" s="48"/>
      <c r="C5"/>
      <c r="D5"/>
      <c r="E5"/>
      <c r="F5"/>
      <c r="G5"/>
      <c r="H5"/>
      <c r="I5"/>
      <c r="J5"/>
      <c r="K5"/>
      <c r="L5"/>
      <c r="M5"/>
      <c r="N5"/>
      <c r="O5"/>
    </row>
    <row r="6" s="40" customFormat="1" ht="26.25" customHeight="1" spans="1:14">
      <c r="A6" s="49"/>
      <c r="B6" s="50"/>
      <c r="C6" s="51"/>
      <c r="N6" s="54"/>
    </row>
    <row r="7" ht="32.25" customHeight="1" spans="1:15">
      <c r="A7" s="52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53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J12" sqref="J12"/>
    </sheetView>
  </sheetViews>
  <sheetFormatPr defaultColWidth="9" defaultRowHeight="13.5" outlineLevelCol="4"/>
  <cols>
    <col min="1" max="1" width="8.75238095238095" style="36" customWidth="1"/>
    <col min="2" max="2" width="19.5714285714286" style="36" customWidth="1"/>
    <col min="3" max="3" width="22.752380952381" style="36" customWidth="1"/>
    <col min="4" max="4" width="16.6285714285714" style="36" customWidth="1"/>
    <col min="5" max="5" width="20.2857142857143" style="36" customWidth="1"/>
    <col min="6" max="16384" width="9" style="36"/>
  </cols>
  <sheetData>
    <row r="1" ht="18.75" spans="1:2">
      <c r="A1" s="37" t="s">
        <v>385</v>
      </c>
      <c r="B1" s="37"/>
    </row>
    <row r="2" ht="28" customHeight="1" spans="1:5">
      <c r="A2" s="3" t="s">
        <v>386</v>
      </c>
      <c r="B2" s="3"/>
      <c r="C2" s="3"/>
      <c r="D2" s="3"/>
      <c r="E2" s="3"/>
    </row>
    <row r="3" ht="18.75" spans="1:5">
      <c r="A3" s="38" t="s">
        <v>387</v>
      </c>
      <c r="B3" s="38"/>
      <c r="C3" s="38"/>
      <c r="D3" s="38"/>
      <c r="E3" s="38"/>
    </row>
    <row r="4" ht="21.75" customHeight="1" spans="1:5">
      <c r="A4" s="5" t="s">
        <v>388</v>
      </c>
      <c r="B4" s="5"/>
      <c r="C4" s="5" t="s">
        <v>389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9" customHeight="1" spans="1:5">
      <c r="A7" s="11"/>
      <c r="B7" s="12" t="s">
        <v>395</v>
      </c>
      <c r="C7" s="13">
        <v>51.9</v>
      </c>
      <c r="D7" s="14"/>
      <c r="E7" s="15"/>
    </row>
    <row r="8" ht="19" customHeight="1" spans="1:5">
      <c r="A8" s="11"/>
      <c r="B8" s="13" t="s">
        <v>396</v>
      </c>
      <c r="C8" s="13">
        <v>51.9</v>
      </c>
      <c r="D8" s="14"/>
      <c r="E8" s="15"/>
    </row>
    <row r="9" ht="19" customHeight="1" spans="1:5">
      <c r="A9" s="16"/>
      <c r="B9" s="13" t="s">
        <v>397</v>
      </c>
      <c r="C9" s="13"/>
      <c r="D9" s="14"/>
      <c r="E9" s="15"/>
    </row>
    <row r="10" ht="88" customHeight="1" spans="1:5">
      <c r="A10" s="17" t="s">
        <v>398</v>
      </c>
      <c r="B10" s="18" t="s">
        <v>399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6" customHeight="1" spans="1:5">
      <c r="A12" s="23"/>
      <c r="B12" s="24" t="s">
        <v>405</v>
      </c>
      <c r="C12" s="5" t="s">
        <v>406</v>
      </c>
      <c r="D12" s="5" t="s">
        <v>407</v>
      </c>
      <c r="E12" s="25" t="s">
        <v>408</v>
      </c>
    </row>
    <row r="13" ht="16" customHeight="1" spans="1:5">
      <c r="A13" s="23"/>
      <c r="B13" s="24"/>
      <c r="C13" s="5"/>
      <c r="D13" s="6"/>
      <c r="E13" s="6"/>
    </row>
    <row r="14" ht="16" customHeight="1" spans="1:5">
      <c r="A14" s="23"/>
      <c r="B14" s="24"/>
      <c r="C14" s="5"/>
      <c r="D14" s="6"/>
      <c r="E14" s="6"/>
    </row>
    <row r="15" ht="16" customHeight="1" spans="1:5">
      <c r="A15" s="23"/>
      <c r="B15" s="24"/>
      <c r="C15" s="5" t="s">
        <v>409</v>
      </c>
      <c r="D15" s="5" t="s">
        <v>410</v>
      </c>
      <c r="E15" s="5" t="s">
        <v>411</v>
      </c>
    </row>
    <row r="16" ht="16" customHeight="1" spans="1:5">
      <c r="A16" s="23"/>
      <c r="B16" s="24"/>
      <c r="C16" s="5"/>
      <c r="D16" s="6"/>
      <c r="E16" s="6"/>
    </row>
    <row r="17" ht="16" customHeight="1" spans="1:5">
      <c r="A17" s="23"/>
      <c r="B17" s="24"/>
      <c r="C17" s="5"/>
      <c r="D17" s="6"/>
      <c r="E17" s="6"/>
    </row>
    <row r="18" ht="16" customHeight="1" spans="1:5">
      <c r="A18" s="23"/>
      <c r="B18" s="24"/>
      <c r="C18" s="5" t="s">
        <v>412</v>
      </c>
      <c r="D18" s="5" t="s">
        <v>413</v>
      </c>
      <c r="E18" s="25" t="s">
        <v>414</v>
      </c>
    </row>
    <row r="19" ht="16" customHeight="1" spans="1:5">
      <c r="A19" s="23"/>
      <c r="B19" s="24"/>
      <c r="C19" s="5"/>
      <c r="D19" s="5"/>
      <c r="E19" s="5"/>
    </row>
    <row r="20" ht="16" customHeight="1" spans="1:5">
      <c r="A20" s="23"/>
      <c r="B20" s="24"/>
      <c r="C20" s="5"/>
      <c r="D20" s="5"/>
      <c r="E20" s="5"/>
    </row>
    <row r="21" ht="16" customHeight="1" spans="1:5">
      <c r="A21" s="23"/>
      <c r="B21" s="24"/>
      <c r="C21" s="5" t="s">
        <v>415</v>
      </c>
      <c r="D21" s="5" t="s">
        <v>416</v>
      </c>
      <c r="E21" s="5" t="s">
        <v>417</v>
      </c>
    </row>
    <row r="22" ht="16" customHeight="1" spans="1:5">
      <c r="A22" s="23"/>
      <c r="B22" s="24"/>
      <c r="C22" s="5"/>
      <c r="D22" s="5"/>
      <c r="E22" s="5"/>
    </row>
    <row r="23" ht="16" customHeight="1" spans="1:5">
      <c r="A23" s="23"/>
      <c r="B23" s="24"/>
      <c r="C23" s="5"/>
      <c r="D23" s="2"/>
      <c r="E23" s="2"/>
    </row>
    <row r="24" ht="16" customHeight="1" spans="1:5">
      <c r="A24" s="23"/>
      <c r="B24" s="21" t="s">
        <v>418</v>
      </c>
      <c r="C24" s="22" t="s">
        <v>419</v>
      </c>
      <c r="D24" s="5" t="s">
        <v>420</v>
      </c>
      <c r="E24" s="5" t="s">
        <v>421</v>
      </c>
    </row>
    <row r="25" ht="16" customHeight="1" spans="1:5">
      <c r="A25" s="23"/>
      <c r="B25" s="23"/>
      <c r="C25" s="22"/>
      <c r="D25" s="5" t="s">
        <v>422</v>
      </c>
      <c r="E25" s="5" t="s">
        <v>421</v>
      </c>
    </row>
    <row r="26" ht="16" customHeight="1" spans="1:5">
      <c r="A26" s="23"/>
      <c r="B26" s="23"/>
      <c r="C26" s="22"/>
      <c r="D26" s="5"/>
      <c r="E26" s="5"/>
    </row>
    <row r="27" ht="16" customHeight="1" spans="1:5">
      <c r="A27" s="23"/>
      <c r="B27" s="23"/>
      <c r="C27" s="22" t="s">
        <v>423</v>
      </c>
      <c r="D27" s="5" t="s">
        <v>424</v>
      </c>
      <c r="E27" s="5" t="s">
        <v>421</v>
      </c>
    </row>
    <row r="28" ht="16" customHeight="1" spans="1:5">
      <c r="A28" s="23"/>
      <c r="B28" s="23"/>
      <c r="C28" s="22"/>
      <c r="D28" s="6"/>
      <c r="E28" s="6"/>
    </row>
    <row r="29" ht="16" customHeight="1" spans="1:5">
      <c r="A29" s="23"/>
      <c r="B29" s="23"/>
      <c r="C29" s="22"/>
      <c r="D29" s="6"/>
      <c r="E29" s="6"/>
    </row>
    <row r="30" ht="16" customHeight="1" spans="1:5">
      <c r="A30" s="23"/>
      <c r="B30" s="23"/>
      <c r="C30" s="22" t="s">
        <v>425</v>
      </c>
      <c r="D30" s="6"/>
      <c r="E30" s="6"/>
    </row>
    <row r="31" ht="16" customHeight="1" spans="1:5">
      <c r="A31" s="23"/>
      <c r="B31" s="23"/>
      <c r="C31" s="22"/>
      <c r="D31" s="6"/>
      <c r="E31" s="6"/>
    </row>
    <row r="32" ht="16" customHeight="1" spans="1:5">
      <c r="A32" s="23"/>
      <c r="B32" s="23"/>
      <c r="C32" s="7" t="s">
        <v>426</v>
      </c>
      <c r="D32" s="5" t="s">
        <v>427</v>
      </c>
      <c r="E32" s="5" t="s">
        <v>428</v>
      </c>
    </row>
    <row r="33" ht="16" customHeight="1" spans="1:5">
      <c r="A33" s="23"/>
      <c r="B33" s="23"/>
      <c r="C33" s="11"/>
      <c r="D33" s="6"/>
      <c r="E33" s="6"/>
    </row>
    <row r="34" ht="16" customHeight="1" spans="1:5">
      <c r="A34" s="23"/>
      <c r="B34" s="31"/>
      <c r="C34" s="16"/>
      <c r="D34" s="39"/>
      <c r="E34" s="39"/>
    </row>
    <row r="35" ht="25" customHeight="1" spans="1:5">
      <c r="A35" s="23"/>
      <c r="B35" s="22" t="s">
        <v>429</v>
      </c>
      <c r="C35" s="28" t="s">
        <v>430</v>
      </c>
      <c r="D35" s="5" t="s">
        <v>431</v>
      </c>
      <c r="E35" s="5" t="s">
        <v>432</v>
      </c>
    </row>
    <row r="36" ht="26" customHeight="1" spans="1:5">
      <c r="A36" s="31"/>
      <c r="B36" s="22"/>
      <c r="C36" s="6" t="s">
        <v>433</v>
      </c>
      <c r="D36" s="5" t="s">
        <v>434</v>
      </c>
      <c r="E36" s="5" t="s">
        <v>435</v>
      </c>
    </row>
    <row r="37" ht="23" customHeight="1" spans="1:5">
      <c r="A37" s="32" t="s">
        <v>436</v>
      </c>
      <c r="B37" s="32"/>
      <c r="C37" s="32"/>
      <c r="D37" s="32"/>
      <c r="E37" s="32"/>
    </row>
  </sheetData>
  <mergeCells count="25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D1" sqref="D1"/>
    </sheetView>
  </sheetViews>
  <sheetFormatPr defaultColWidth="9.14285714285714" defaultRowHeight="12.75" outlineLevelCol="4"/>
  <cols>
    <col min="1" max="1" width="8.71428571428571" customWidth="1"/>
    <col min="2" max="2" width="19.7142857142857" customWidth="1"/>
    <col min="3" max="3" width="18.8571428571429" customWidth="1"/>
    <col min="4" max="4" width="19.4285714285714" customWidth="1"/>
    <col min="5" max="5" width="20.8571428571429" customWidth="1"/>
  </cols>
  <sheetData>
    <row r="1" ht="18.75" customHeight="1" spans="1:5">
      <c r="A1" s="1" t="s">
        <v>385</v>
      </c>
      <c r="B1" s="1"/>
      <c r="C1" s="2"/>
      <c r="D1" s="2"/>
      <c r="E1" s="2"/>
    </row>
    <row r="2" ht="25.5" customHeight="1" spans="1:5">
      <c r="A2" s="3" t="s">
        <v>386</v>
      </c>
      <c r="B2" s="3"/>
      <c r="C2" s="3"/>
      <c r="D2" s="3"/>
      <c r="E2" s="3"/>
    </row>
    <row r="3" ht="18.75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438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>
        <v>26</v>
      </c>
      <c r="D7" s="14"/>
      <c r="E7" s="15"/>
    </row>
    <row r="8" ht="18.75" customHeight="1" spans="1:5">
      <c r="A8" s="11"/>
      <c r="B8" s="13" t="s">
        <v>396</v>
      </c>
      <c r="C8" s="13">
        <v>26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35" t="s">
        <v>398</v>
      </c>
      <c r="B10" s="18" t="s">
        <v>439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440</v>
      </c>
      <c r="E12" s="25">
        <v>1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410</v>
      </c>
      <c r="E15" s="5" t="s">
        <v>411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/>
      <c r="D17" s="5"/>
      <c r="E17" s="5"/>
    </row>
    <row r="18" ht="15.75" customHeight="1" spans="1:5">
      <c r="A18" s="23"/>
      <c r="B18" s="24"/>
      <c r="C18" s="5" t="s">
        <v>412</v>
      </c>
      <c r="D18" s="5" t="s">
        <v>441</v>
      </c>
      <c r="E18" s="25" t="s">
        <v>414</v>
      </c>
    </row>
    <row r="19" ht="15.75" customHeight="1" spans="1:5">
      <c r="A19" s="23"/>
      <c r="B19" s="24"/>
      <c r="C19" s="5"/>
      <c r="D19" s="5"/>
      <c r="E19" s="5"/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 t="s">
        <v>415</v>
      </c>
      <c r="D21" s="5" t="s">
        <v>416</v>
      </c>
      <c r="E21" s="5" t="s">
        <v>417</v>
      </c>
    </row>
    <row r="22" ht="15.75" customHeight="1" spans="1:5">
      <c r="A22" s="23"/>
      <c r="B22" s="24"/>
      <c r="C22" s="5"/>
      <c r="D22" s="5"/>
      <c r="E22" s="5"/>
    </row>
    <row r="23" ht="15.75" customHeight="1" spans="1:5">
      <c r="A23" s="23"/>
      <c r="B23" s="24"/>
      <c r="C23" s="5"/>
      <c r="D23" s="5"/>
      <c r="E23" s="5"/>
    </row>
    <row r="24" ht="15.75" customHeight="1" spans="1:5">
      <c r="A24" s="23"/>
      <c r="B24" s="21" t="s">
        <v>418</v>
      </c>
      <c r="C24" s="22" t="s">
        <v>419</v>
      </c>
      <c r="D24" s="5" t="s">
        <v>422</v>
      </c>
      <c r="E24" s="5" t="s">
        <v>421</v>
      </c>
    </row>
    <row r="25" ht="15.75" customHeight="1" spans="1:5">
      <c r="A25" s="23"/>
      <c r="B25" s="23"/>
      <c r="C25" s="22"/>
      <c r="D25" s="5"/>
      <c r="E25" s="5"/>
    </row>
    <row r="26" ht="15.75" customHeight="1" spans="1:5">
      <c r="A26" s="23"/>
      <c r="B26" s="23"/>
      <c r="C26" s="22"/>
      <c r="D26" s="5"/>
      <c r="E26" s="5"/>
    </row>
    <row r="27" ht="15.75" customHeight="1" spans="1:5">
      <c r="A27" s="23"/>
      <c r="B27" s="23"/>
      <c r="C27" s="22" t="s">
        <v>423</v>
      </c>
      <c r="D27" s="5" t="s">
        <v>442</v>
      </c>
      <c r="E27" s="5" t="s">
        <v>421</v>
      </c>
    </row>
    <row r="28" ht="15.75" customHeight="1" spans="1:5">
      <c r="A28" s="23"/>
      <c r="B28" s="23"/>
      <c r="C28" s="22"/>
      <c r="D28" s="5" t="s">
        <v>424</v>
      </c>
      <c r="E28" s="5" t="s">
        <v>421</v>
      </c>
    </row>
    <row r="29" ht="15.75" customHeight="1" spans="1:5">
      <c r="A29" s="23"/>
      <c r="B29" s="23"/>
      <c r="C29" s="22"/>
      <c r="D29" s="5"/>
      <c r="E29" s="5"/>
    </row>
    <row r="30" ht="15.75" customHeight="1" spans="1:5">
      <c r="A30" s="23"/>
      <c r="B30" s="23"/>
      <c r="C30" s="22" t="s">
        <v>425</v>
      </c>
      <c r="D30" s="5"/>
      <c r="E30" s="5"/>
    </row>
    <row r="31" ht="15.75" customHeight="1" spans="1:5">
      <c r="A31" s="23"/>
      <c r="B31" s="23"/>
      <c r="C31" s="7" t="s">
        <v>426</v>
      </c>
      <c r="D31" s="5" t="s">
        <v>427</v>
      </c>
      <c r="E31" s="5" t="s">
        <v>428</v>
      </c>
    </row>
    <row r="32" ht="15.75" customHeight="1" spans="1:5">
      <c r="A32" s="23"/>
      <c r="B32" s="23"/>
      <c r="C32" s="11"/>
      <c r="D32" s="6"/>
      <c r="E32" s="6"/>
    </row>
    <row r="33" ht="24.75" customHeight="1" spans="1:5">
      <c r="A33" s="23"/>
      <c r="B33" s="22" t="s">
        <v>429</v>
      </c>
      <c r="C33" s="28" t="s">
        <v>430</v>
      </c>
      <c r="D33" s="5" t="s">
        <v>443</v>
      </c>
      <c r="E33" s="5" t="s">
        <v>432</v>
      </c>
    </row>
    <row r="34" ht="24.75" customHeight="1" spans="1:5">
      <c r="A34" s="31"/>
      <c r="B34" s="22"/>
      <c r="C34" s="6" t="s">
        <v>433</v>
      </c>
      <c r="D34" s="5" t="s">
        <v>434</v>
      </c>
      <c r="E34" s="5" t="s">
        <v>435</v>
      </c>
    </row>
    <row r="35" ht="24" customHeight="1" spans="1:5">
      <c r="A35" s="32" t="s">
        <v>436</v>
      </c>
      <c r="B35" s="32"/>
      <c r="C35" s="32"/>
      <c r="D35" s="32"/>
      <c r="E35" s="32"/>
    </row>
  </sheetData>
  <mergeCells count="24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5:E35"/>
    <mergeCell ref="A6:A9"/>
    <mergeCell ref="A11:A34"/>
    <mergeCell ref="B12:B23"/>
    <mergeCell ref="B24:B32"/>
    <mergeCell ref="B33:B34"/>
    <mergeCell ref="C12:C14"/>
    <mergeCell ref="C15:C17"/>
    <mergeCell ref="C18:C20"/>
    <mergeCell ref="C21:C23"/>
    <mergeCell ref="C24:C26"/>
    <mergeCell ref="C27:C29"/>
    <mergeCell ref="C31:C3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G14" sqref="G14"/>
    </sheetView>
  </sheetViews>
  <sheetFormatPr defaultColWidth="9.14285714285714" defaultRowHeight="12.75" outlineLevelCol="4"/>
  <cols>
    <col min="1" max="1" width="8.71428571428571" customWidth="1"/>
    <col min="2" max="2" width="18.4285714285714" customWidth="1"/>
    <col min="3" max="3" width="19.7142857142857" customWidth="1"/>
    <col min="4" max="4" width="19.8571428571429" customWidth="1"/>
    <col min="5" max="5" width="20.5714285714286" customWidth="1"/>
  </cols>
  <sheetData>
    <row r="1" ht="18.75" customHeight="1" spans="1:5">
      <c r="A1" s="1" t="s">
        <v>385</v>
      </c>
      <c r="B1" s="1"/>
      <c r="C1" s="2"/>
      <c r="D1" s="2"/>
      <c r="E1" s="2"/>
    </row>
    <row r="2" ht="28" customHeight="1" spans="1:5">
      <c r="A2" s="3" t="s">
        <v>386</v>
      </c>
      <c r="B2" s="3"/>
      <c r="C2" s="3"/>
      <c r="D2" s="3"/>
      <c r="E2" s="3"/>
    </row>
    <row r="3" ht="18.75" customHeight="1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444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 t="s">
        <v>445</v>
      </c>
      <c r="D7" s="14"/>
      <c r="E7" s="15"/>
    </row>
    <row r="8" ht="18.75" customHeight="1" spans="1:5">
      <c r="A8" s="11"/>
      <c r="B8" s="13" t="s">
        <v>396</v>
      </c>
      <c r="C8" s="13" t="s">
        <v>446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17" t="s">
        <v>398</v>
      </c>
      <c r="B10" s="18" t="s">
        <v>447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448</v>
      </c>
      <c r="E12" s="25" t="s">
        <v>435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449</v>
      </c>
      <c r="E15" s="5" t="s">
        <v>450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 t="s">
        <v>412</v>
      </c>
      <c r="D17" s="5" t="s">
        <v>451</v>
      </c>
      <c r="E17" s="25" t="s">
        <v>414</v>
      </c>
    </row>
    <row r="18" ht="15.75" customHeight="1" spans="1:5">
      <c r="A18" s="23"/>
      <c r="B18" s="24"/>
      <c r="C18" s="5"/>
      <c r="D18" s="5"/>
      <c r="E18" s="5"/>
    </row>
    <row r="19" ht="15.75" customHeight="1" spans="1:5">
      <c r="A19" s="23"/>
      <c r="B19" s="24"/>
      <c r="C19" s="5" t="s">
        <v>415</v>
      </c>
      <c r="D19" s="5" t="s">
        <v>416</v>
      </c>
      <c r="E19" s="5" t="s">
        <v>417</v>
      </c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/>
      <c r="D21" s="5"/>
      <c r="E21" s="5"/>
    </row>
    <row r="22" ht="15.75" customHeight="1" spans="1:5">
      <c r="A22" s="23"/>
      <c r="B22" s="21" t="s">
        <v>418</v>
      </c>
      <c r="C22" s="22" t="s">
        <v>419</v>
      </c>
      <c r="D22" s="5" t="s">
        <v>452</v>
      </c>
      <c r="E22" s="5" t="s">
        <v>453</v>
      </c>
    </row>
    <row r="23" ht="15.75" customHeight="1" spans="1:5">
      <c r="A23" s="23"/>
      <c r="B23" s="23"/>
      <c r="C23" s="22"/>
      <c r="D23" s="5"/>
      <c r="E23" s="5"/>
    </row>
    <row r="24" ht="15.75" customHeight="1" spans="1:5">
      <c r="A24" s="23"/>
      <c r="B24" s="23"/>
      <c r="C24" s="22"/>
      <c r="D24" s="5"/>
      <c r="E24" s="5"/>
    </row>
    <row r="25" ht="15.75" customHeight="1" spans="1:5">
      <c r="A25" s="23"/>
      <c r="B25" s="23"/>
      <c r="C25" s="22" t="s">
        <v>423</v>
      </c>
      <c r="D25" s="33" t="s">
        <v>454</v>
      </c>
      <c r="E25" s="34" t="s">
        <v>455</v>
      </c>
    </row>
    <row r="26" ht="15.75" customHeight="1" spans="1:5">
      <c r="A26" s="23"/>
      <c r="B26" s="23"/>
      <c r="C26" s="22"/>
      <c r="D26" s="5"/>
      <c r="E26" s="5"/>
    </row>
    <row r="27" ht="15.75" customHeight="1" spans="1:5">
      <c r="A27" s="23"/>
      <c r="B27" s="23"/>
      <c r="C27" s="22" t="s">
        <v>425</v>
      </c>
      <c r="D27" s="5"/>
      <c r="E27" s="5"/>
    </row>
    <row r="28" ht="15.75" customHeight="1" spans="1:5">
      <c r="A28" s="23"/>
      <c r="B28" s="23"/>
      <c r="C28" s="7" t="s">
        <v>426</v>
      </c>
      <c r="D28" s="22"/>
      <c r="E28" s="5"/>
    </row>
    <row r="29" spans="1:5">
      <c r="A29" s="23"/>
      <c r="B29" s="31"/>
      <c r="C29" s="16"/>
      <c r="D29" s="6"/>
      <c r="E29" s="6"/>
    </row>
    <row r="30" ht="24.75" customHeight="1" spans="1:5">
      <c r="A30" s="23"/>
      <c r="B30" s="22" t="s">
        <v>429</v>
      </c>
      <c r="C30" s="28" t="s">
        <v>430</v>
      </c>
      <c r="D30" s="29" t="s">
        <v>456</v>
      </c>
      <c r="E30" s="30" t="s">
        <v>435</v>
      </c>
    </row>
    <row r="31" ht="24" customHeight="1" spans="1:5">
      <c r="A31" s="31"/>
      <c r="B31" s="22"/>
      <c r="C31" s="6" t="s">
        <v>433</v>
      </c>
      <c r="D31" s="29" t="s">
        <v>443</v>
      </c>
      <c r="E31" s="30" t="s">
        <v>435</v>
      </c>
    </row>
    <row r="32" ht="22.5" customHeight="1" spans="1:5">
      <c r="A32" s="32" t="s">
        <v>436</v>
      </c>
      <c r="B32" s="32"/>
      <c r="C32" s="32"/>
      <c r="D32" s="32"/>
      <c r="E32" s="32"/>
    </row>
  </sheetData>
  <mergeCells count="24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2:E32"/>
    <mergeCell ref="A6:A9"/>
    <mergeCell ref="A11:A31"/>
    <mergeCell ref="B12:B21"/>
    <mergeCell ref="B22:B29"/>
    <mergeCell ref="B30:B31"/>
    <mergeCell ref="C12:C14"/>
    <mergeCell ref="C15:C16"/>
    <mergeCell ref="C17:C18"/>
    <mergeCell ref="C19:C21"/>
    <mergeCell ref="C22:C24"/>
    <mergeCell ref="C25:C26"/>
    <mergeCell ref="C28:C29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H6" sqref="H6"/>
    </sheetView>
  </sheetViews>
  <sheetFormatPr defaultColWidth="9.14285714285714" defaultRowHeight="12.75" outlineLevelCol="4"/>
  <cols>
    <col min="1" max="1" width="8.71428571428571" customWidth="1"/>
    <col min="2" max="2" width="18.7142857142857" customWidth="1"/>
    <col min="3" max="3" width="18.1428571428571" customWidth="1"/>
    <col min="4" max="4" width="21.5714285714286" customWidth="1"/>
    <col min="5" max="5" width="20.2857142857143" customWidth="1"/>
  </cols>
  <sheetData>
    <row r="1" ht="23" customHeight="1" spans="1:5">
      <c r="A1" s="1" t="s">
        <v>385</v>
      </c>
      <c r="B1" s="1"/>
      <c r="C1" s="2"/>
      <c r="D1" s="2"/>
      <c r="E1" s="2"/>
    </row>
    <row r="2" ht="30" customHeight="1" spans="1:5">
      <c r="A2" s="3" t="s">
        <v>386</v>
      </c>
      <c r="B2" s="3"/>
      <c r="C2" s="3"/>
      <c r="D2" s="3"/>
      <c r="E2" s="3"/>
    </row>
    <row r="3" ht="18.75" customHeight="1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457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>
        <v>10</v>
      </c>
      <c r="D7" s="14"/>
      <c r="E7" s="15"/>
    </row>
    <row r="8" ht="18.75" customHeight="1" spans="1:5">
      <c r="A8" s="11"/>
      <c r="B8" s="13" t="s">
        <v>396</v>
      </c>
      <c r="C8" s="13">
        <v>10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17" t="s">
        <v>398</v>
      </c>
      <c r="B10" s="18" t="s">
        <v>458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459</v>
      </c>
      <c r="E12" s="5">
        <v>1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460</v>
      </c>
      <c r="E15" s="5" t="s">
        <v>435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 t="s">
        <v>412</v>
      </c>
      <c r="D17" s="5" t="s">
        <v>461</v>
      </c>
      <c r="E17" s="5">
        <v>1</v>
      </c>
    </row>
    <row r="18" ht="15.75" customHeight="1" spans="1:5">
      <c r="A18" s="23"/>
      <c r="B18" s="24"/>
      <c r="C18" s="5"/>
      <c r="D18" s="5"/>
      <c r="E18" s="5"/>
    </row>
    <row r="19" ht="15.75" customHeight="1" spans="1:5">
      <c r="A19" s="23"/>
      <c r="B19" s="24"/>
      <c r="C19" s="5" t="s">
        <v>415</v>
      </c>
      <c r="D19" s="5" t="s">
        <v>416</v>
      </c>
      <c r="E19" s="5" t="s">
        <v>417</v>
      </c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/>
      <c r="D21" s="5"/>
      <c r="E21" s="5"/>
    </row>
    <row r="22" ht="15.75" customHeight="1" spans="1:5">
      <c r="A22" s="23"/>
      <c r="B22" s="21" t="s">
        <v>418</v>
      </c>
      <c r="C22" s="22" t="s">
        <v>419</v>
      </c>
      <c r="D22" s="5"/>
      <c r="E22" s="5"/>
    </row>
    <row r="23" ht="15.75" customHeight="1" spans="1:5">
      <c r="A23" s="23"/>
      <c r="B23" s="23"/>
      <c r="C23" s="22"/>
      <c r="D23" s="5"/>
      <c r="E23" s="5"/>
    </row>
    <row r="24" ht="15.75" customHeight="1" spans="1:5">
      <c r="A24" s="23"/>
      <c r="B24" s="23"/>
      <c r="C24" s="22"/>
      <c r="D24" s="5"/>
      <c r="E24" s="5"/>
    </row>
    <row r="25" ht="15.75" customHeight="1" spans="1:5">
      <c r="A25" s="23"/>
      <c r="B25" s="23"/>
      <c r="C25" s="22" t="s">
        <v>423</v>
      </c>
      <c r="D25" s="7" t="s">
        <v>454</v>
      </c>
      <c r="E25" s="26" t="s">
        <v>455</v>
      </c>
    </row>
    <row r="26" ht="15.75" customHeight="1" spans="1:5">
      <c r="A26" s="23"/>
      <c r="B26" s="23"/>
      <c r="C26" s="22"/>
      <c r="D26" s="16"/>
      <c r="E26" s="27"/>
    </row>
    <row r="27" ht="15.75" customHeight="1" spans="1:5">
      <c r="A27" s="23"/>
      <c r="B27" s="23"/>
      <c r="C27" s="22"/>
      <c r="D27" s="5"/>
      <c r="E27" s="5"/>
    </row>
    <row r="28" ht="15.75" customHeight="1" spans="1:5">
      <c r="A28" s="23"/>
      <c r="B28" s="23"/>
      <c r="C28" s="22" t="s">
        <v>425</v>
      </c>
      <c r="D28" s="5"/>
      <c r="E28" s="5"/>
    </row>
    <row r="29" ht="15.75" customHeight="1" spans="1:5">
      <c r="A29" s="23"/>
      <c r="B29" s="23"/>
      <c r="C29" s="7" t="s">
        <v>426</v>
      </c>
      <c r="D29" s="7" t="s">
        <v>462</v>
      </c>
      <c r="E29" s="26" t="s">
        <v>463</v>
      </c>
    </row>
    <row r="30" ht="15.75" customHeight="1" spans="1:5">
      <c r="A30" s="23"/>
      <c r="B30" s="23"/>
      <c r="C30" s="11"/>
      <c r="D30" s="16"/>
      <c r="E30" s="27"/>
    </row>
    <row r="31" ht="24.75" customHeight="1" spans="1:5">
      <c r="A31" s="23"/>
      <c r="B31" s="22" t="s">
        <v>429</v>
      </c>
      <c r="C31" s="28" t="s">
        <v>430</v>
      </c>
      <c r="D31" s="29" t="s">
        <v>456</v>
      </c>
      <c r="E31" s="30" t="s">
        <v>435</v>
      </c>
    </row>
    <row r="32" ht="24" customHeight="1" spans="1:5">
      <c r="A32" s="31"/>
      <c r="B32" s="22"/>
      <c r="C32" s="6" t="s">
        <v>433</v>
      </c>
      <c r="D32" s="29" t="s">
        <v>443</v>
      </c>
      <c r="E32" s="30" t="s">
        <v>435</v>
      </c>
    </row>
    <row r="33" ht="22.5" customHeight="1" spans="1:5">
      <c r="A33" s="32" t="s">
        <v>436</v>
      </c>
      <c r="B33" s="32"/>
      <c r="C33" s="32"/>
      <c r="D33" s="32"/>
      <c r="E33" s="32"/>
    </row>
  </sheetData>
  <mergeCells count="28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1"/>
    <mergeCell ref="B22:B30"/>
    <mergeCell ref="B31:B32"/>
    <mergeCell ref="C12:C14"/>
    <mergeCell ref="C15:C16"/>
    <mergeCell ref="C17:C18"/>
    <mergeCell ref="C19:C21"/>
    <mergeCell ref="C22:C24"/>
    <mergeCell ref="C25:C27"/>
    <mergeCell ref="C29:C30"/>
    <mergeCell ref="D25:D26"/>
    <mergeCell ref="D29:D30"/>
    <mergeCell ref="E25:E26"/>
    <mergeCell ref="E29:E3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I10" sqref="I10"/>
    </sheetView>
  </sheetViews>
  <sheetFormatPr defaultColWidth="9.14285714285714" defaultRowHeight="12.75" outlineLevelCol="4"/>
  <cols>
    <col min="1" max="1" width="8.71428571428571" customWidth="1"/>
    <col min="2" max="2" width="19.7142857142857" customWidth="1"/>
    <col min="3" max="3" width="18.1428571428571" customWidth="1"/>
    <col min="4" max="4" width="20" customWidth="1"/>
    <col min="5" max="5" width="19.7142857142857" customWidth="1"/>
  </cols>
  <sheetData>
    <row r="1" ht="28" customHeight="1" spans="1:5">
      <c r="A1" s="1" t="s">
        <v>385</v>
      </c>
      <c r="B1" s="1"/>
      <c r="C1" s="2"/>
      <c r="D1" s="2"/>
      <c r="E1" s="2"/>
    </row>
    <row r="2" ht="31" customHeight="1" spans="1:5">
      <c r="A2" s="3" t="s">
        <v>386</v>
      </c>
      <c r="B2" s="3"/>
      <c r="C2" s="3"/>
      <c r="D2" s="3"/>
      <c r="E2" s="3"/>
    </row>
    <row r="3" ht="18.75" customHeight="1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464</v>
      </c>
      <c r="D4" s="5"/>
      <c r="E4" s="5"/>
    </row>
    <row r="5" ht="21.75" customHeight="1" spans="1:5">
      <c r="A5" s="5" t="s">
        <v>390</v>
      </c>
      <c r="B5" s="5"/>
      <c r="C5" s="6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>
        <v>402.47</v>
      </c>
      <c r="D7" s="14"/>
      <c r="E7" s="15"/>
    </row>
    <row r="8" ht="18.75" customHeight="1" spans="1:5">
      <c r="A8" s="11"/>
      <c r="B8" s="13" t="s">
        <v>396</v>
      </c>
      <c r="C8" s="13">
        <v>402.47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17" t="s">
        <v>398</v>
      </c>
      <c r="B10" s="18" t="s">
        <v>465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466</v>
      </c>
      <c r="E12" s="5" t="s">
        <v>435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467</v>
      </c>
      <c r="E15" s="5" t="s">
        <v>468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 t="s">
        <v>412</v>
      </c>
      <c r="D17" s="5" t="s">
        <v>469</v>
      </c>
      <c r="E17" s="5" t="s">
        <v>470</v>
      </c>
    </row>
    <row r="18" ht="15.75" customHeight="1" spans="1:5">
      <c r="A18" s="23"/>
      <c r="B18" s="24"/>
      <c r="C18" s="5"/>
      <c r="D18" s="5"/>
      <c r="E18" s="5"/>
    </row>
    <row r="19" ht="15.75" customHeight="1" spans="1:5">
      <c r="A19" s="23"/>
      <c r="B19" s="24"/>
      <c r="C19" s="5" t="s">
        <v>415</v>
      </c>
      <c r="D19" s="5"/>
      <c r="E19" s="5"/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/>
      <c r="D21" s="5"/>
      <c r="E21" s="5"/>
    </row>
    <row r="22" ht="15.75" customHeight="1" spans="1:5">
      <c r="A22" s="23"/>
      <c r="B22" s="21" t="s">
        <v>418</v>
      </c>
      <c r="C22" s="22" t="s">
        <v>419</v>
      </c>
      <c r="D22" s="5"/>
      <c r="E22" s="5"/>
    </row>
    <row r="23" ht="15.75" customHeight="1" spans="1:5">
      <c r="A23" s="23"/>
      <c r="B23" s="23"/>
      <c r="C23" s="22"/>
      <c r="D23" s="5"/>
      <c r="E23" s="5"/>
    </row>
    <row r="24" ht="15.75" customHeight="1" spans="1:5">
      <c r="A24" s="23"/>
      <c r="B24" s="23"/>
      <c r="C24" s="22"/>
      <c r="D24" s="5"/>
      <c r="E24" s="5"/>
    </row>
    <row r="25" ht="15.75" customHeight="1" spans="1:5">
      <c r="A25" s="23"/>
      <c r="B25" s="23"/>
      <c r="C25" s="22" t="s">
        <v>423</v>
      </c>
      <c r="D25" s="7" t="s">
        <v>471</v>
      </c>
      <c r="E25" s="26" t="s">
        <v>472</v>
      </c>
    </row>
    <row r="26" ht="15.75" customHeight="1" spans="1:5">
      <c r="A26" s="23"/>
      <c r="B26" s="23"/>
      <c r="C26" s="22"/>
      <c r="D26" s="16"/>
      <c r="E26" s="27"/>
    </row>
    <row r="27" ht="27" customHeight="1" spans="1:5">
      <c r="A27" s="23"/>
      <c r="B27" s="23"/>
      <c r="C27" s="22"/>
      <c r="D27" s="22" t="s">
        <v>473</v>
      </c>
      <c r="E27" s="5" t="s">
        <v>474</v>
      </c>
    </row>
    <row r="28" ht="15.75" customHeight="1" spans="1:5">
      <c r="A28" s="23"/>
      <c r="B28" s="23"/>
      <c r="C28" s="22" t="s">
        <v>425</v>
      </c>
      <c r="D28" s="5"/>
      <c r="E28" s="5"/>
    </row>
    <row r="29" ht="15.75" customHeight="1" spans="1:5">
      <c r="A29" s="23"/>
      <c r="B29" s="23"/>
      <c r="C29" s="7" t="s">
        <v>426</v>
      </c>
      <c r="D29" s="7" t="s">
        <v>475</v>
      </c>
      <c r="E29" s="26" t="s">
        <v>476</v>
      </c>
    </row>
    <row r="30" ht="15.75" customHeight="1" spans="1:5">
      <c r="A30" s="23"/>
      <c r="B30" s="23"/>
      <c r="C30" s="11"/>
      <c r="D30" s="16"/>
      <c r="E30" s="27"/>
    </row>
    <row r="31" ht="24.75" customHeight="1" spans="1:5">
      <c r="A31" s="23"/>
      <c r="B31" s="22" t="s">
        <v>429</v>
      </c>
      <c r="C31" s="28" t="s">
        <v>430</v>
      </c>
      <c r="D31" s="29" t="s">
        <v>477</v>
      </c>
      <c r="E31" s="30" t="s">
        <v>478</v>
      </c>
    </row>
    <row r="32" ht="24" customHeight="1" spans="1:5">
      <c r="A32" s="31"/>
      <c r="B32" s="22"/>
      <c r="C32" s="6" t="s">
        <v>433</v>
      </c>
      <c r="D32" s="29"/>
      <c r="E32" s="30"/>
    </row>
    <row r="33" ht="24" customHeight="1" spans="1:5">
      <c r="A33" s="32" t="s">
        <v>436</v>
      </c>
      <c r="B33" s="32"/>
      <c r="C33" s="32"/>
      <c r="D33" s="32"/>
      <c r="E33" s="32"/>
    </row>
  </sheetData>
  <mergeCells count="28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1"/>
    <mergeCell ref="B22:B30"/>
    <mergeCell ref="B31:B32"/>
    <mergeCell ref="C12:C14"/>
    <mergeCell ref="C15:C16"/>
    <mergeCell ref="C17:C18"/>
    <mergeCell ref="C19:C21"/>
    <mergeCell ref="C22:C24"/>
    <mergeCell ref="C25:C27"/>
    <mergeCell ref="C29:C30"/>
    <mergeCell ref="D25:D26"/>
    <mergeCell ref="D29:D30"/>
    <mergeCell ref="E25:E26"/>
    <mergeCell ref="E29:E30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J11" sqref="J11"/>
    </sheetView>
  </sheetViews>
  <sheetFormatPr defaultColWidth="9.14285714285714" defaultRowHeight="12.75" outlineLevelCol="4"/>
  <cols>
    <col min="1" max="1" width="8.71428571428571" customWidth="1"/>
    <col min="2" max="2" width="17.5714285714286" customWidth="1"/>
    <col min="3" max="3" width="20.8571428571429" customWidth="1"/>
    <col min="4" max="4" width="18" customWidth="1"/>
    <col min="5" max="5" width="21" customWidth="1"/>
  </cols>
  <sheetData>
    <row r="1" ht="27" customHeight="1" spans="1:5">
      <c r="A1" s="1" t="s">
        <v>385</v>
      </c>
      <c r="B1" s="1"/>
      <c r="C1" s="2"/>
      <c r="D1" s="2"/>
      <c r="E1" s="2"/>
    </row>
    <row r="2" ht="29" customHeight="1" spans="1:5">
      <c r="A2" s="3" t="s">
        <v>386</v>
      </c>
      <c r="B2" s="3"/>
      <c r="C2" s="3"/>
      <c r="D2" s="3"/>
      <c r="E2" s="3"/>
    </row>
    <row r="3" ht="18.75" customHeight="1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479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>
        <v>25.2</v>
      </c>
      <c r="D7" s="14"/>
      <c r="E7" s="15"/>
    </row>
    <row r="8" ht="18.75" customHeight="1" spans="1:5">
      <c r="A8" s="11"/>
      <c r="B8" s="13" t="s">
        <v>396</v>
      </c>
      <c r="C8" s="13">
        <v>25.2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17" t="s">
        <v>398</v>
      </c>
      <c r="B10" s="18" t="s">
        <v>439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480</v>
      </c>
      <c r="E12" s="5" t="s">
        <v>435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481</v>
      </c>
      <c r="E15" s="25">
        <v>1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 t="s">
        <v>412</v>
      </c>
      <c r="D17" s="5"/>
      <c r="E17" s="5"/>
    </row>
    <row r="18" ht="15.75" customHeight="1" spans="1:5">
      <c r="A18" s="23"/>
      <c r="B18" s="24"/>
      <c r="C18" s="5"/>
      <c r="D18" s="5"/>
      <c r="E18" s="5"/>
    </row>
    <row r="19" ht="15.75" customHeight="1" spans="1:5">
      <c r="A19" s="23"/>
      <c r="B19" s="24"/>
      <c r="C19" s="5" t="s">
        <v>415</v>
      </c>
      <c r="D19" s="5"/>
      <c r="E19" s="5"/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/>
      <c r="D21" s="5"/>
      <c r="E21" s="5"/>
    </row>
    <row r="22" ht="15.75" customHeight="1" spans="1:5">
      <c r="A22" s="23"/>
      <c r="B22" s="21" t="s">
        <v>418</v>
      </c>
      <c r="C22" s="22" t="s">
        <v>419</v>
      </c>
      <c r="D22" s="5"/>
      <c r="E22" s="5"/>
    </row>
    <row r="23" ht="15.75" customHeight="1" spans="1:5">
      <c r="A23" s="23"/>
      <c r="B23" s="23"/>
      <c r="C23" s="22"/>
      <c r="D23" s="5"/>
      <c r="E23" s="5"/>
    </row>
    <row r="24" ht="15.75" customHeight="1" spans="1:5">
      <c r="A24" s="23"/>
      <c r="B24" s="23"/>
      <c r="C24" s="22"/>
      <c r="D24" s="5"/>
      <c r="E24" s="5"/>
    </row>
    <row r="25" ht="15.75" customHeight="1" spans="1:5">
      <c r="A25" s="23"/>
      <c r="B25" s="23"/>
      <c r="C25" s="22" t="s">
        <v>423</v>
      </c>
      <c r="D25" s="7" t="s">
        <v>482</v>
      </c>
      <c r="E25" s="26" t="s">
        <v>483</v>
      </c>
    </row>
    <row r="26" ht="15.75" customHeight="1" spans="1:5">
      <c r="A26" s="23"/>
      <c r="B26" s="23"/>
      <c r="C26" s="22"/>
      <c r="D26" s="16"/>
      <c r="E26" s="27"/>
    </row>
    <row r="27" ht="15.75" customHeight="1" spans="1:5">
      <c r="A27" s="23"/>
      <c r="B27" s="23"/>
      <c r="C27" s="22"/>
      <c r="D27" s="22"/>
      <c r="E27" s="5"/>
    </row>
    <row r="28" ht="15.75" customHeight="1" spans="1:5">
      <c r="A28" s="23"/>
      <c r="B28" s="23"/>
      <c r="C28" s="22" t="s">
        <v>425</v>
      </c>
      <c r="D28" s="5"/>
      <c r="E28" s="5"/>
    </row>
    <row r="29" ht="15.75" customHeight="1" spans="1:5">
      <c r="A29" s="23"/>
      <c r="B29" s="23"/>
      <c r="C29" s="7" t="s">
        <v>426</v>
      </c>
      <c r="D29" s="7"/>
      <c r="E29" s="26"/>
    </row>
    <row r="30" ht="15.75" customHeight="1" spans="1:5">
      <c r="A30" s="23"/>
      <c r="B30" s="23"/>
      <c r="C30" s="11"/>
      <c r="D30" s="16"/>
      <c r="E30" s="27"/>
    </row>
    <row r="31" ht="24.75" customHeight="1" spans="1:5">
      <c r="A31" s="23"/>
      <c r="B31" s="22" t="s">
        <v>429</v>
      </c>
      <c r="C31" s="28" t="s">
        <v>430</v>
      </c>
      <c r="D31" s="29" t="s">
        <v>484</v>
      </c>
      <c r="E31" s="30" t="s">
        <v>478</v>
      </c>
    </row>
    <row r="32" ht="24" customHeight="1" spans="1:5">
      <c r="A32" s="31"/>
      <c r="B32" s="22"/>
      <c r="C32" s="6" t="s">
        <v>433</v>
      </c>
      <c r="D32" s="29"/>
      <c r="E32" s="30"/>
    </row>
    <row r="33" ht="22.5" customHeight="1" spans="1:5">
      <c r="A33" s="32" t="s">
        <v>436</v>
      </c>
      <c r="B33" s="32"/>
      <c r="C33" s="32"/>
      <c r="D33" s="32"/>
      <c r="E33" s="32"/>
    </row>
  </sheetData>
  <mergeCells count="28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1"/>
    <mergeCell ref="B22:B30"/>
    <mergeCell ref="B31:B32"/>
    <mergeCell ref="C12:C14"/>
    <mergeCell ref="C15:C16"/>
    <mergeCell ref="C17:C18"/>
    <mergeCell ref="C19:C21"/>
    <mergeCell ref="C22:C24"/>
    <mergeCell ref="C25:C27"/>
    <mergeCell ref="C29:C30"/>
    <mergeCell ref="D25:D26"/>
    <mergeCell ref="D29:D30"/>
    <mergeCell ref="E25:E26"/>
    <mergeCell ref="E29:E30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2" workbookViewId="0">
      <selection activeCell="M14" sqref="M14"/>
    </sheetView>
  </sheetViews>
  <sheetFormatPr defaultColWidth="9.14285714285714" defaultRowHeight="12.75" outlineLevelCol="4"/>
  <cols>
    <col min="1" max="1" width="8.71428571428571" customWidth="1"/>
    <col min="2" max="2" width="17.5714285714286" customWidth="1"/>
    <col min="3" max="3" width="22.7142857142857" customWidth="1"/>
    <col min="4" max="4" width="16.7142857142857" customWidth="1"/>
    <col min="5" max="5" width="21.4285714285714" customWidth="1"/>
  </cols>
  <sheetData>
    <row r="1" ht="24" customHeight="1" spans="1:5">
      <c r="A1" s="1" t="s">
        <v>385</v>
      </c>
      <c r="B1" s="1"/>
      <c r="C1" s="2"/>
      <c r="D1" s="2"/>
      <c r="E1" s="2"/>
    </row>
    <row r="2" ht="33" customHeight="1" spans="1:5">
      <c r="A2" s="3" t="s">
        <v>386</v>
      </c>
      <c r="B2" s="3"/>
      <c r="C2" s="3"/>
      <c r="D2" s="3"/>
      <c r="E2" s="3"/>
    </row>
    <row r="3" ht="18.75" customHeight="1" spans="1:5">
      <c r="A3" s="4" t="s">
        <v>437</v>
      </c>
      <c r="B3" s="4"/>
      <c r="C3" s="4"/>
      <c r="D3" s="4"/>
      <c r="E3" s="4"/>
    </row>
    <row r="4" ht="21.75" customHeight="1" spans="1:5">
      <c r="A4" s="5" t="s">
        <v>388</v>
      </c>
      <c r="B4" s="5"/>
      <c r="C4" s="5" t="s">
        <v>479</v>
      </c>
      <c r="D4" s="5"/>
      <c r="E4" s="5"/>
    </row>
    <row r="5" ht="21.75" customHeight="1" spans="1:5">
      <c r="A5" s="5" t="s">
        <v>390</v>
      </c>
      <c r="B5" s="5"/>
      <c r="C5" s="5" t="s">
        <v>391</v>
      </c>
      <c r="D5" s="5" t="s">
        <v>392</v>
      </c>
      <c r="E5" s="6" t="s">
        <v>185</v>
      </c>
    </row>
    <row r="6" ht="30" customHeight="1" spans="1:5">
      <c r="A6" s="7" t="s">
        <v>393</v>
      </c>
      <c r="B6" s="8" t="s">
        <v>394</v>
      </c>
      <c r="C6" s="9"/>
      <c r="D6" s="9"/>
      <c r="E6" s="10"/>
    </row>
    <row r="7" ht="18.75" customHeight="1" spans="1:5">
      <c r="A7" s="11"/>
      <c r="B7" s="12" t="s">
        <v>395</v>
      </c>
      <c r="C7" s="13">
        <v>16.32</v>
      </c>
      <c r="D7" s="14"/>
      <c r="E7" s="15"/>
    </row>
    <row r="8" ht="18.75" customHeight="1" spans="1:5">
      <c r="A8" s="11"/>
      <c r="B8" s="13" t="s">
        <v>396</v>
      </c>
      <c r="C8" s="13">
        <v>16.32</v>
      </c>
      <c r="D8" s="14"/>
      <c r="E8" s="15"/>
    </row>
    <row r="9" ht="18.75" customHeight="1" spans="1:5">
      <c r="A9" s="16"/>
      <c r="B9" s="13" t="s">
        <v>397</v>
      </c>
      <c r="C9" s="13"/>
      <c r="D9" s="14"/>
      <c r="E9" s="15"/>
    </row>
    <row r="10" ht="87.75" customHeight="1" spans="1:5">
      <c r="A10" s="17" t="s">
        <v>398</v>
      </c>
      <c r="B10" s="18" t="s">
        <v>439</v>
      </c>
      <c r="C10" s="19"/>
      <c r="D10" s="19"/>
      <c r="E10" s="20"/>
    </row>
    <row r="11" ht="24" customHeight="1" spans="1:5">
      <c r="A11" s="21" t="s">
        <v>400</v>
      </c>
      <c r="B11" s="5" t="s">
        <v>401</v>
      </c>
      <c r="C11" s="5" t="s">
        <v>402</v>
      </c>
      <c r="D11" s="5" t="s">
        <v>403</v>
      </c>
      <c r="E11" s="22" t="s">
        <v>404</v>
      </c>
    </row>
    <row r="12" ht="15.75" customHeight="1" spans="1:5">
      <c r="A12" s="23"/>
      <c r="B12" s="24" t="s">
        <v>405</v>
      </c>
      <c r="C12" s="5" t="s">
        <v>406</v>
      </c>
      <c r="D12" s="5" t="s">
        <v>480</v>
      </c>
      <c r="E12" s="5" t="s">
        <v>435</v>
      </c>
    </row>
    <row r="13" ht="15.75" customHeight="1" spans="1:5">
      <c r="A13" s="23"/>
      <c r="B13" s="24"/>
      <c r="C13" s="5"/>
      <c r="D13" s="5"/>
      <c r="E13" s="5"/>
    </row>
    <row r="14" ht="15.75" customHeight="1" spans="1:5">
      <c r="A14" s="23"/>
      <c r="B14" s="24"/>
      <c r="C14" s="5"/>
      <c r="D14" s="5"/>
      <c r="E14" s="5"/>
    </row>
    <row r="15" ht="15.75" customHeight="1" spans="1:5">
      <c r="A15" s="23"/>
      <c r="B15" s="24"/>
      <c r="C15" s="5" t="s">
        <v>409</v>
      </c>
      <c r="D15" s="5" t="s">
        <v>481</v>
      </c>
      <c r="E15" s="25">
        <v>1</v>
      </c>
    </row>
    <row r="16" ht="15.75" customHeight="1" spans="1:5">
      <c r="A16" s="23"/>
      <c r="B16" s="24"/>
      <c r="C16" s="5"/>
      <c r="D16" s="5"/>
      <c r="E16" s="5"/>
    </row>
    <row r="17" ht="15.75" customHeight="1" spans="1:5">
      <c r="A17" s="23"/>
      <c r="B17" s="24"/>
      <c r="C17" s="5" t="s">
        <v>412</v>
      </c>
      <c r="D17" s="5"/>
      <c r="E17" s="5"/>
    </row>
    <row r="18" ht="15.75" customHeight="1" spans="1:5">
      <c r="A18" s="23"/>
      <c r="B18" s="24"/>
      <c r="C18" s="5"/>
      <c r="D18" s="5"/>
      <c r="E18" s="5"/>
    </row>
    <row r="19" ht="15.75" customHeight="1" spans="1:5">
      <c r="A19" s="23"/>
      <c r="B19" s="24"/>
      <c r="C19" s="5" t="s">
        <v>415</v>
      </c>
      <c r="D19" s="5"/>
      <c r="E19" s="5"/>
    </row>
    <row r="20" ht="15.75" customHeight="1" spans="1:5">
      <c r="A20" s="23"/>
      <c r="B20" s="24"/>
      <c r="C20" s="5"/>
      <c r="D20" s="5"/>
      <c r="E20" s="5"/>
    </row>
    <row r="21" ht="15.75" customHeight="1" spans="1:5">
      <c r="A21" s="23"/>
      <c r="B21" s="24"/>
      <c r="C21" s="5"/>
      <c r="D21" s="5"/>
      <c r="E21" s="5"/>
    </row>
    <row r="22" ht="15.75" customHeight="1" spans="1:5">
      <c r="A22" s="23"/>
      <c r="B22" s="21" t="s">
        <v>418</v>
      </c>
      <c r="C22" s="22" t="s">
        <v>419</v>
      </c>
      <c r="D22" s="5"/>
      <c r="E22" s="5"/>
    </row>
    <row r="23" ht="15.75" customHeight="1" spans="1:5">
      <c r="A23" s="23"/>
      <c r="B23" s="23"/>
      <c r="C23" s="22"/>
      <c r="D23" s="5"/>
      <c r="E23" s="5"/>
    </row>
    <row r="24" ht="15.75" customHeight="1" spans="1:5">
      <c r="A24" s="23"/>
      <c r="B24" s="23"/>
      <c r="C24" s="22"/>
      <c r="D24" s="5"/>
      <c r="E24" s="5"/>
    </row>
    <row r="25" ht="15.75" customHeight="1" spans="1:5">
      <c r="A25" s="23"/>
      <c r="B25" s="23"/>
      <c r="C25" s="22" t="s">
        <v>423</v>
      </c>
      <c r="D25" s="7" t="s">
        <v>482</v>
      </c>
      <c r="E25" s="26" t="s">
        <v>483</v>
      </c>
    </row>
    <row r="26" ht="15.75" customHeight="1" spans="1:5">
      <c r="A26" s="23"/>
      <c r="B26" s="23"/>
      <c r="C26" s="22"/>
      <c r="D26" s="16"/>
      <c r="E26" s="27"/>
    </row>
    <row r="27" ht="15.75" customHeight="1" spans="1:5">
      <c r="A27" s="23"/>
      <c r="B27" s="23"/>
      <c r="C27" s="22"/>
      <c r="D27" s="22"/>
      <c r="E27" s="5"/>
    </row>
    <row r="28" ht="15.75" customHeight="1" spans="1:5">
      <c r="A28" s="23"/>
      <c r="B28" s="23"/>
      <c r="C28" s="22" t="s">
        <v>425</v>
      </c>
      <c r="D28" s="5"/>
      <c r="E28" s="5"/>
    </row>
    <row r="29" ht="15.75" customHeight="1" spans="1:5">
      <c r="A29" s="23"/>
      <c r="B29" s="23"/>
      <c r="C29" s="7" t="s">
        <v>426</v>
      </c>
      <c r="D29" s="7"/>
      <c r="E29" s="26"/>
    </row>
    <row r="30" ht="15.75" customHeight="1" spans="1:5">
      <c r="A30" s="23"/>
      <c r="B30" s="23"/>
      <c r="C30" s="11"/>
      <c r="D30" s="16"/>
      <c r="E30" s="27"/>
    </row>
    <row r="31" ht="24.75" customHeight="1" spans="1:5">
      <c r="A31" s="23"/>
      <c r="B31" s="22" t="s">
        <v>429</v>
      </c>
      <c r="C31" s="28" t="s">
        <v>430</v>
      </c>
      <c r="D31" s="29" t="s">
        <v>484</v>
      </c>
      <c r="E31" s="30" t="s">
        <v>478</v>
      </c>
    </row>
    <row r="32" ht="24" customHeight="1" spans="1:5">
      <c r="A32" s="31"/>
      <c r="B32" s="22"/>
      <c r="C32" s="6" t="s">
        <v>433</v>
      </c>
      <c r="D32" s="29"/>
      <c r="E32" s="30"/>
    </row>
    <row r="33" ht="22.5" customHeight="1" spans="1:5">
      <c r="A33" s="32" t="s">
        <v>436</v>
      </c>
      <c r="B33" s="32"/>
      <c r="C33" s="32"/>
      <c r="D33" s="32"/>
      <c r="E33" s="32"/>
    </row>
  </sheetData>
  <mergeCells count="28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1"/>
    <mergeCell ref="B22:B30"/>
    <mergeCell ref="B31:B32"/>
    <mergeCell ref="C12:C14"/>
    <mergeCell ref="C15:C16"/>
    <mergeCell ref="C17:C18"/>
    <mergeCell ref="C19:C21"/>
    <mergeCell ref="C22:C24"/>
    <mergeCell ref="C25:C27"/>
    <mergeCell ref="C29:C30"/>
    <mergeCell ref="D25:D26"/>
    <mergeCell ref="D29:D30"/>
    <mergeCell ref="E25:E26"/>
    <mergeCell ref="E29:E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41"/>
    <col min="2" max="2" width="65.2952380952381" style="41" customWidth="1"/>
    <col min="3" max="3" width="45.7047619047619" style="41" customWidth="1"/>
    <col min="4" max="4" width="9.13333333333333" style="41"/>
  </cols>
  <sheetData>
    <row r="1" ht="24.75" customHeight="1" spans="1:4">
      <c r="A1"/>
      <c r="B1"/>
      <c r="C1"/>
      <c r="D1"/>
    </row>
    <row r="2" ht="24.75" customHeight="1" spans="1:4">
      <c r="A2"/>
      <c r="B2" s="43" t="s">
        <v>7</v>
      </c>
      <c r="C2" s="43"/>
      <c r="D2"/>
    </row>
    <row r="3" ht="24.75" customHeight="1" spans="1:4">
      <c r="A3"/>
      <c r="B3" s="182"/>
      <c r="C3"/>
      <c r="D3"/>
    </row>
    <row r="4" ht="24.75" customHeight="1" spans="1:4">
      <c r="A4"/>
      <c r="B4" s="183" t="s">
        <v>8</v>
      </c>
      <c r="C4" s="184" t="s">
        <v>9</v>
      </c>
      <c r="D4"/>
    </row>
    <row r="5" ht="24.75" customHeight="1" spans="1:4">
      <c r="A5"/>
      <c r="B5" s="185" t="s">
        <v>10</v>
      </c>
      <c r="C5" s="186"/>
      <c r="D5"/>
    </row>
    <row r="6" ht="24.75" customHeight="1" spans="1:4">
      <c r="A6"/>
      <c r="B6" s="185" t="s">
        <v>11</v>
      </c>
      <c r="C6" s="186" t="s">
        <v>12</v>
      </c>
      <c r="D6"/>
    </row>
    <row r="7" ht="24.75" customHeight="1" spans="1:4">
      <c r="A7"/>
      <c r="B7" s="185" t="s">
        <v>13</v>
      </c>
      <c r="C7" s="186" t="s">
        <v>14</v>
      </c>
      <c r="D7"/>
    </row>
    <row r="8" ht="24.75" customHeight="1" spans="1:4">
      <c r="A8"/>
      <c r="B8" s="185" t="s">
        <v>15</v>
      </c>
      <c r="C8" s="186"/>
      <c r="D8"/>
    </row>
    <row r="9" ht="24.75" customHeight="1" spans="1:4">
      <c r="A9"/>
      <c r="B9" s="185" t="s">
        <v>16</v>
      </c>
      <c r="C9" s="186" t="s">
        <v>17</v>
      </c>
      <c r="D9"/>
    </row>
    <row r="10" ht="24.75" customHeight="1" spans="1:4">
      <c r="A10"/>
      <c r="B10" s="185" t="s">
        <v>18</v>
      </c>
      <c r="C10" s="186" t="s">
        <v>19</v>
      </c>
      <c r="D10"/>
    </row>
    <row r="11" ht="24.75" customHeight="1" spans="1:4">
      <c r="A11"/>
      <c r="B11" s="187" t="s">
        <v>20</v>
      </c>
      <c r="C11" s="186" t="s">
        <v>21</v>
      </c>
      <c r="D11"/>
    </row>
    <row r="12" ht="24.75" customHeight="1" spans="1:4">
      <c r="A12"/>
      <c r="B12" s="188" t="s">
        <v>22</v>
      </c>
      <c r="C12" s="189" t="s">
        <v>23</v>
      </c>
      <c r="D12"/>
    </row>
    <row r="13" ht="24.75" customHeight="1" spans="1:4">
      <c r="A13"/>
      <c r="B13" s="188" t="s">
        <v>24</v>
      </c>
      <c r="C13" s="190"/>
      <c r="D13"/>
    </row>
    <row r="14" ht="24.75" customHeight="1" spans="1:4">
      <c r="A14"/>
      <c r="B14" s="191" t="s">
        <v>25</v>
      </c>
      <c r="C14" s="190"/>
      <c r="D14"/>
    </row>
    <row r="15" ht="24.75" customHeight="1" spans="1:4">
      <c r="A15"/>
      <c r="B15" s="192" t="s">
        <v>26</v>
      </c>
      <c r="C15" s="190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5" workbookViewId="0">
      <selection activeCell="F12" sqref="F12"/>
    </sheetView>
  </sheetViews>
  <sheetFormatPr defaultColWidth="9.13333333333333" defaultRowHeight="12.75" customHeight="1" outlineLevelCol="4"/>
  <cols>
    <col min="1" max="1" width="29.7047619047619" style="145" customWidth="1"/>
    <col min="2" max="2" width="17.5714285714286" style="145" customWidth="1"/>
    <col min="3" max="3" width="28.5714285714286" style="145" customWidth="1"/>
    <col min="4" max="4" width="15.5714285714286" style="145" customWidth="1"/>
    <col min="5" max="5" width="31.2952380952381" style="145" customWidth="1"/>
    <col min="6" max="16384" width="9.13333333333333" style="146"/>
  </cols>
  <sheetData>
    <row r="1" ht="24.75" customHeight="1" spans="1:1">
      <c r="A1" s="147" t="s">
        <v>27</v>
      </c>
    </row>
    <row r="2" ht="24.75" customHeight="1" spans="1:4">
      <c r="A2" s="148" t="s">
        <v>28</v>
      </c>
      <c r="B2" s="148"/>
      <c r="C2" s="148"/>
      <c r="D2" s="148"/>
    </row>
    <row r="3" ht="24.75" customHeight="1" spans="1:4">
      <c r="A3" s="149"/>
      <c r="B3" s="150"/>
      <c r="C3" s="151"/>
      <c r="D3" s="152" t="s">
        <v>29</v>
      </c>
    </row>
    <row r="4" ht="24.75" customHeight="1" spans="1:4">
      <c r="A4" s="153" t="s">
        <v>30</v>
      </c>
      <c r="B4" s="154"/>
      <c r="C4" s="154" t="s">
        <v>31</v>
      </c>
      <c r="D4" s="155"/>
    </row>
    <row r="5" ht="24.75" customHeight="1" spans="1:4">
      <c r="A5" s="153" t="s">
        <v>32</v>
      </c>
      <c r="B5" s="154" t="s">
        <v>33</v>
      </c>
      <c r="C5" s="154" t="s">
        <v>32</v>
      </c>
      <c r="D5" s="155" t="s">
        <v>33</v>
      </c>
    </row>
    <row r="6" s="144" customFormat="1" ht="24.75" customHeight="1" spans="1:5">
      <c r="A6" s="156" t="s">
        <v>34</v>
      </c>
      <c r="B6" s="157">
        <v>805.91</v>
      </c>
      <c r="C6" s="158" t="s">
        <v>35</v>
      </c>
      <c r="D6" s="159"/>
      <c r="E6" s="160"/>
    </row>
    <row r="7" s="144" customFormat="1" ht="24.75" customHeight="1" spans="1:5">
      <c r="A7" s="156" t="s">
        <v>36</v>
      </c>
      <c r="B7" s="161">
        <v>0</v>
      </c>
      <c r="C7" s="158" t="s">
        <v>37</v>
      </c>
      <c r="D7" s="159">
        <v>0</v>
      </c>
      <c r="E7" s="160"/>
    </row>
    <row r="8" s="144" customFormat="1" ht="24.75" customHeight="1" spans="1:5">
      <c r="A8" s="162" t="s">
        <v>38</v>
      </c>
      <c r="B8" s="161">
        <v>0</v>
      </c>
      <c r="C8" s="158" t="s">
        <v>39</v>
      </c>
      <c r="D8" s="159">
        <v>0</v>
      </c>
      <c r="E8" s="160"/>
    </row>
    <row r="9" s="144" customFormat="1" ht="24.75" customHeight="1" spans="1:5">
      <c r="A9" s="156" t="s">
        <v>40</v>
      </c>
      <c r="B9" s="161">
        <v>0</v>
      </c>
      <c r="C9" s="158" t="s">
        <v>41</v>
      </c>
      <c r="D9" s="159">
        <v>0</v>
      </c>
      <c r="E9" s="160"/>
    </row>
    <row r="10" s="144" customFormat="1" ht="24.75" customHeight="1" spans="1:5">
      <c r="A10" s="156" t="s">
        <v>42</v>
      </c>
      <c r="B10" s="161">
        <v>0</v>
      </c>
      <c r="C10" s="158" t="s">
        <v>43</v>
      </c>
      <c r="D10" s="159">
        <v>0</v>
      </c>
      <c r="E10" s="160"/>
    </row>
    <row r="11" s="144" customFormat="1" ht="24.75" customHeight="1" spans="1:5">
      <c r="A11" s="162" t="s">
        <v>44</v>
      </c>
      <c r="B11" s="161">
        <v>0</v>
      </c>
      <c r="C11" s="158" t="s">
        <v>45</v>
      </c>
      <c r="D11" s="163">
        <v>0</v>
      </c>
      <c r="E11" s="160"/>
    </row>
    <row r="12" s="144" customFormat="1" ht="24.75" customHeight="1" spans="1:5">
      <c r="A12" s="162" t="s">
        <v>46</v>
      </c>
      <c r="B12" s="161">
        <v>0</v>
      </c>
      <c r="C12" s="158" t="s">
        <v>47</v>
      </c>
      <c r="D12" s="164">
        <v>0</v>
      </c>
      <c r="E12" s="160"/>
    </row>
    <row r="13" s="144" customFormat="1" ht="24.75" customHeight="1" spans="1:5">
      <c r="A13" s="156" t="s">
        <v>48</v>
      </c>
      <c r="B13" s="161">
        <v>0</v>
      </c>
      <c r="C13" s="158" t="s">
        <v>49</v>
      </c>
      <c r="D13" s="165">
        <v>21.29</v>
      </c>
      <c r="E13" s="160"/>
    </row>
    <row r="14" s="144" customFormat="1" ht="24.75" customHeight="1" spans="1:5">
      <c r="A14" s="156" t="s">
        <v>50</v>
      </c>
      <c r="B14" s="161">
        <v>0</v>
      </c>
      <c r="C14" s="158" t="s">
        <v>51</v>
      </c>
      <c r="D14" s="165">
        <v>0</v>
      </c>
      <c r="E14" s="160"/>
    </row>
    <row r="15" s="144" customFormat="1" ht="24.75" customHeight="1" spans="1:5">
      <c r="A15" s="162"/>
      <c r="B15" s="158"/>
      <c r="C15" s="158" t="s">
        <v>52</v>
      </c>
      <c r="D15" s="165">
        <v>24.98</v>
      </c>
      <c r="E15" s="160"/>
    </row>
    <row r="16" s="144" customFormat="1" ht="24.75" customHeight="1" spans="1:5">
      <c r="A16" s="162"/>
      <c r="B16" s="158"/>
      <c r="C16" s="158" t="s">
        <v>53</v>
      </c>
      <c r="D16" s="165">
        <v>0</v>
      </c>
      <c r="E16" s="160"/>
    </row>
    <row r="17" s="144" customFormat="1" ht="24.75" customHeight="1" spans="1:5">
      <c r="A17" s="156"/>
      <c r="B17" s="158"/>
      <c r="C17" s="158" t="s">
        <v>54</v>
      </c>
      <c r="D17" s="165">
        <v>0</v>
      </c>
      <c r="E17" s="160"/>
    </row>
    <row r="18" s="144" customFormat="1" ht="24.75" customHeight="1" spans="1:5">
      <c r="A18" s="156"/>
      <c r="B18" s="158"/>
      <c r="C18" s="158" t="s">
        <v>55</v>
      </c>
      <c r="D18" s="165">
        <v>746.06</v>
      </c>
      <c r="E18" s="160"/>
    </row>
    <row r="19" s="144" customFormat="1" ht="24.75" customHeight="1" spans="1:5">
      <c r="A19" s="156"/>
      <c r="B19" s="158"/>
      <c r="C19" s="158" t="s">
        <v>56</v>
      </c>
      <c r="D19" s="165">
        <v>0</v>
      </c>
      <c r="E19" s="160"/>
    </row>
    <row r="20" s="144" customFormat="1" ht="24.75" customHeight="1" spans="1:5">
      <c r="A20" s="156"/>
      <c r="B20" s="158"/>
      <c r="C20" s="158" t="s">
        <v>57</v>
      </c>
      <c r="D20" s="165">
        <v>0</v>
      </c>
      <c r="E20" s="160"/>
    </row>
    <row r="21" s="144" customFormat="1" ht="24.75" customHeight="1" spans="1:5">
      <c r="A21" s="156"/>
      <c r="B21" s="158"/>
      <c r="C21" s="158" t="s">
        <v>58</v>
      </c>
      <c r="D21" s="165">
        <v>0</v>
      </c>
      <c r="E21" s="160"/>
    </row>
    <row r="22" s="144" customFormat="1" ht="24.75" customHeight="1" spans="1:5">
      <c r="A22" s="156"/>
      <c r="B22" s="158"/>
      <c r="C22" s="158" t="s">
        <v>59</v>
      </c>
      <c r="D22" s="165">
        <v>0</v>
      </c>
      <c r="E22" s="160"/>
    </row>
    <row r="23" s="144" customFormat="1" ht="24.75" customHeight="1" spans="1:5">
      <c r="A23" s="156"/>
      <c r="B23" s="158"/>
      <c r="C23" s="158" t="s">
        <v>60</v>
      </c>
      <c r="D23" s="165">
        <v>0</v>
      </c>
      <c r="E23" s="160"/>
    </row>
    <row r="24" s="144" customFormat="1" ht="24.75" customHeight="1" spans="1:5">
      <c r="A24" s="156"/>
      <c r="B24" s="158"/>
      <c r="C24" s="158" t="s">
        <v>61</v>
      </c>
      <c r="D24" s="165">
        <v>0</v>
      </c>
      <c r="E24" s="160"/>
    </row>
    <row r="25" s="144" customFormat="1" ht="24.75" customHeight="1" spans="1:5">
      <c r="A25" s="156"/>
      <c r="B25" s="158"/>
      <c r="C25" s="158" t="s">
        <v>62</v>
      </c>
      <c r="D25" s="165">
        <v>13.58</v>
      </c>
      <c r="E25" s="160"/>
    </row>
    <row r="26" s="144" customFormat="1" ht="24.75" customHeight="1" spans="1:5">
      <c r="A26" s="156"/>
      <c r="B26" s="158"/>
      <c r="C26" s="158" t="s">
        <v>63</v>
      </c>
      <c r="D26" s="165">
        <v>0</v>
      </c>
      <c r="E26" s="160"/>
    </row>
    <row r="27" s="144" customFormat="1" ht="24.75" customHeight="1" spans="1:5">
      <c r="A27" s="156"/>
      <c r="B27" s="158"/>
      <c r="C27" s="158" t="s">
        <v>64</v>
      </c>
      <c r="D27" s="165"/>
      <c r="E27" s="160"/>
    </row>
    <row r="28" s="144" customFormat="1" ht="24.75" customHeight="1" spans="1:5">
      <c r="A28" s="156"/>
      <c r="B28" s="158"/>
      <c r="C28" s="158" t="s">
        <v>65</v>
      </c>
      <c r="D28" s="165">
        <v>0</v>
      </c>
      <c r="E28" s="160"/>
    </row>
    <row r="29" s="144" customFormat="1" ht="24.75" customHeight="1" spans="1:5">
      <c r="A29" s="156"/>
      <c r="B29" s="158"/>
      <c r="C29" s="158" t="s">
        <v>66</v>
      </c>
      <c r="D29" s="165">
        <v>0</v>
      </c>
      <c r="E29" s="160"/>
    </row>
    <row r="30" s="144" customFormat="1" ht="24.75" customHeight="1" spans="1:5">
      <c r="A30" s="156"/>
      <c r="B30" s="158"/>
      <c r="C30" s="158" t="s">
        <v>67</v>
      </c>
      <c r="D30" s="165">
        <v>0</v>
      </c>
      <c r="E30" s="160"/>
    </row>
    <row r="31" s="144" customFormat="1" ht="24.75" customHeight="1" spans="1:5">
      <c r="A31" s="156"/>
      <c r="B31" s="158"/>
      <c r="C31" s="158" t="s">
        <v>68</v>
      </c>
      <c r="D31" s="165">
        <v>0</v>
      </c>
      <c r="E31" s="160"/>
    </row>
    <row r="32" s="144" customFormat="1" ht="24.75" customHeight="1" spans="1:5">
      <c r="A32" s="156"/>
      <c r="B32" s="158"/>
      <c r="C32" s="158" t="s">
        <v>69</v>
      </c>
      <c r="D32" s="165">
        <v>0</v>
      </c>
      <c r="E32" s="160"/>
    </row>
    <row r="33" s="144" customFormat="1" ht="24.75" customHeight="1" spans="1:5">
      <c r="A33" s="156"/>
      <c r="B33" s="158"/>
      <c r="C33" s="158" t="s">
        <v>70</v>
      </c>
      <c r="D33" s="165">
        <v>0</v>
      </c>
      <c r="E33" s="160"/>
    </row>
    <row r="34" s="144" customFormat="1" ht="24.75" customHeight="1" spans="1:5">
      <c r="A34" s="156"/>
      <c r="B34" s="158"/>
      <c r="C34" s="158" t="s">
        <v>71</v>
      </c>
      <c r="D34" s="165">
        <v>0</v>
      </c>
      <c r="E34" s="160"/>
    </row>
    <row r="35" ht="24.75" customHeight="1" spans="1:4">
      <c r="A35" s="166"/>
      <c r="B35" s="167"/>
      <c r="C35" s="167"/>
      <c r="D35" s="168"/>
    </row>
    <row r="36" ht="24.75" customHeight="1" spans="1:4">
      <c r="A36" s="166"/>
      <c r="B36" s="167"/>
      <c r="C36" s="167"/>
      <c r="D36" s="168"/>
    </row>
    <row r="37" s="144" customFormat="1" ht="24.75" customHeight="1" spans="1:5">
      <c r="A37" s="169" t="s">
        <v>72</v>
      </c>
      <c r="B37" s="161">
        <f>SUM(B6:B14)</f>
        <v>805.91</v>
      </c>
      <c r="C37" s="170" t="s">
        <v>73</v>
      </c>
      <c r="D37" s="163">
        <f>SUM(D6:D34)</f>
        <v>805.91</v>
      </c>
      <c r="E37" s="160"/>
    </row>
    <row r="38" ht="24.75" customHeight="1" spans="1:4">
      <c r="A38" s="171"/>
      <c r="B38" s="167"/>
      <c r="C38" s="172"/>
      <c r="D38" s="168"/>
    </row>
    <row r="39" ht="24.75" customHeight="1" spans="1:4">
      <c r="A39" s="171"/>
      <c r="B39" s="167"/>
      <c r="C39" s="172"/>
      <c r="D39" s="168"/>
    </row>
    <row r="40" s="144" customFormat="1" ht="24.75" customHeight="1" spans="1:5">
      <c r="A40" s="156" t="s">
        <v>74</v>
      </c>
      <c r="B40" s="173">
        <v>0</v>
      </c>
      <c r="C40" s="158" t="s">
        <v>75</v>
      </c>
      <c r="D40" s="163">
        <v>0</v>
      </c>
      <c r="E40" s="160"/>
    </row>
    <row r="41" s="144" customFormat="1" ht="24.75" customHeight="1" spans="1:5">
      <c r="A41" s="156" t="s">
        <v>76</v>
      </c>
      <c r="B41" s="174">
        <v>0</v>
      </c>
      <c r="C41" s="158"/>
      <c r="D41" s="175"/>
      <c r="E41" s="160"/>
    </row>
    <row r="42" ht="24.75" customHeight="1" spans="1:4">
      <c r="A42" s="146"/>
      <c r="B42" s="176"/>
      <c r="C42" s="177"/>
      <c r="D42" s="168"/>
    </row>
    <row r="43" ht="24.75" customHeight="1" spans="1:4">
      <c r="A43" s="178"/>
      <c r="B43" s="176"/>
      <c r="C43" s="177"/>
      <c r="D43" s="168"/>
    </row>
    <row r="44" s="144" customFormat="1" ht="24.75" customHeight="1" spans="1:5">
      <c r="A44" s="169" t="s">
        <v>77</v>
      </c>
      <c r="B44" s="179">
        <f>B41+B40+B37</f>
        <v>805.91</v>
      </c>
      <c r="C44" s="180" t="s">
        <v>78</v>
      </c>
      <c r="D44" s="181">
        <f>D40+D37</f>
        <v>805.91</v>
      </c>
      <c r="E44" s="160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4" workbookViewId="0">
      <selection activeCell="B6" sqref="B6"/>
    </sheetView>
  </sheetViews>
  <sheetFormatPr defaultColWidth="9" defaultRowHeight="12.75" customHeight="1" outlineLevelCol="2"/>
  <cols>
    <col min="1" max="1" width="44.8571428571429" style="41" customWidth="1"/>
    <col min="2" max="2" width="29.8571428571429" style="41" customWidth="1"/>
    <col min="3" max="3" width="31.2952380952381" style="41" customWidth="1"/>
  </cols>
  <sheetData>
    <row r="1" ht="24.75" customHeight="1" spans="1:1">
      <c r="A1" s="55" t="s">
        <v>27</v>
      </c>
    </row>
    <row r="2" ht="24.75" customHeight="1" spans="1:2">
      <c r="A2" s="43" t="s">
        <v>79</v>
      </c>
      <c r="B2" s="43"/>
    </row>
    <row r="3" ht="24.75" customHeight="1" spans="1:2">
      <c r="A3" s="138"/>
      <c r="B3" s="139"/>
    </row>
    <row r="4" ht="24" customHeight="1" spans="1:2">
      <c r="A4" s="140" t="s">
        <v>32</v>
      </c>
      <c r="B4" s="141" t="s">
        <v>33</v>
      </c>
    </row>
    <row r="5" s="40" customFormat="1" ht="24.75" customHeight="1" spans="1:3">
      <c r="A5" s="142" t="s">
        <v>34</v>
      </c>
      <c r="B5" s="143">
        <v>805.91</v>
      </c>
      <c r="C5" s="51"/>
    </row>
    <row r="6" ht="24.75" customHeight="1" spans="1:2">
      <c r="A6" s="142" t="s">
        <v>80</v>
      </c>
      <c r="B6" s="143">
        <v>805.91</v>
      </c>
    </row>
    <row r="7" ht="24.75" customHeight="1" spans="1:2">
      <c r="A7" s="142" t="s">
        <v>81</v>
      </c>
      <c r="B7" s="143"/>
    </row>
    <row r="8" ht="24.75" customHeight="1" spans="1:2">
      <c r="A8" s="142" t="s">
        <v>82</v>
      </c>
      <c r="B8" s="143"/>
    </row>
    <row r="9" ht="24.75" customHeight="1" spans="1:2">
      <c r="A9" s="142" t="s">
        <v>83</v>
      </c>
      <c r="B9" s="143"/>
    </row>
    <row r="10" ht="24.75" customHeight="1" spans="1:2">
      <c r="A10" s="142" t="s">
        <v>84</v>
      </c>
      <c r="B10" s="143"/>
    </row>
    <row r="11" ht="24.75" customHeight="1" spans="1:2">
      <c r="A11" s="142" t="s">
        <v>85</v>
      </c>
      <c r="B11" s="143"/>
    </row>
    <row r="12" ht="24.75" customHeight="1" spans="1:2">
      <c r="A12" s="142" t="s">
        <v>36</v>
      </c>
      <c r="B12" s="143">
        <v>0</v>
      </c>
    </row>
    <row r="13" ht="24.75" customHeight="1" spans="1:2">
      <c r="A13" s="142" t="s">
        <v>38</v>
      </c>
      <c r="B13" s="143">
        <v>0</v>
      </c>
    </row>
    <row r="14" ht="24.75" customHeight="1" spans="1:2">
      <c r="A14" s="142" t="s">
        <v>40</v>
      </c>
      <c r="B14" s="143">
        <v>0</v>
      </c>
    </row>
    <row r="15" ht="24.75" customHeight="1" spans="1:2">
      <c r="A15" s="142" t="s">
        <v>42</v>
      </c>
      <c r="B15" s="143">
        <v>0</v>
      </c>
    </row>
    <row r="16" ht="24.75" customHeight="1" spans="1:2">
      <c r="A16" s="142" t="s">
        <v>44</v>
      </c>
      <c r="B16" s="143">
        <v>0</v>
      </c>
    </row>
    <row r="17" ht="24.75" customHeight="1" spans="1:2">
      <c r="A17" s="142" t="s">
        <v>46</v>
      </c>
      <c r="B17" s="143">
        <v>0</v>
      </c>
    </row>
    <row r="18" ht="24.75" customHeight="1" spans="1:2">
      <c r="A18" s="142" t="s">
        <v>48</v>
      </c>
      <c r="B18" s="143">
        <v>0</v>
      </c>
    </row>
    <row r="19" ht="24.75" customHeight="1" spans="1:2">
      <c r="A19" s="142" t="s">
        <v>50</v>
      </c>
      <c r="B19" s="143">
        <v>0</v>
      </c>
    </row>
    <row r="20" ht="24.75" customHeight="1" spans="1:2">
      <c r="A20" s="142" t="s">
        <v>86</v>
      </c>
      <c r="B20" s="143">
        <f>SUM(B5,B12:B19)</f>
        <v>805.91</v>
      </c>
    </row>
    <row r="21" ht="24.75" customHeight="1" spans="1:2">
      <c r="A21" s="142" t="s">
        <v>87</v>
      </c>
      <c r="B21" s="143">
        <v>0</v>
      </c>
    </row>
    <row r="22" ht="24.75" customHeight="1" spans="1:2">
      <c r="A22" s="142" t="s">
        <v>87</v>
      </c>
      <c r="B22" s="143">
        <v>0</v>
      </c>
    </row>
    <row r="23" ht="24.75" customHeight="1" spans="1:2">
      <c r="A23" s="142" t="s">
        <v>87</v>
      </c>
      <c r="B23" s="143">
        <v>0</v>
      </c>
    </row>
    <row r="24" ht="24.75" customHeight="1" spans="1:2">
      <c r="A24" s="142" t="s">
        <v>87</v>
      </c>
      <c r="B24" s="143">
        <v>0</v>
      </c>
    </row>
    <row r="25" ht="24.75" customHeight="1" spans="1:2">
      <c r="A25" s="142" t="s">
        <v>87</v>
      </c>
      <c r="B25" s="143">
        <v>0</v>
      </c>
    </row>
    <row r="26" ht="24.75" customHeight="1" spans="1:2">
      <c r="A26" s="142" t="s">
        <v>74</v>
      </c>
      <c r="B26" s="143">
        <f>SUM(B27,B31,B32)</f>
        <v>0</v>
      </c>
    </row>
    <row r="27" ht="24.75" customHeight="1" spans="1:2">
      <c r="A27" s="142" t="s">
        <v>88</v>
      </c>
      <c r="B27" s="143">
        <f>SUM(B28:B30)</f>
        <v>0</v>
      </c>
    </row>
    <row r="28" ht="24.75" customHeight="1" spans="1:2">
      <c r="A28" s="142" t="s">
        <v>89</v>
      </c>
      <c r="B28" s="143"/>
    </row>
    <row r="29" ht="24.75" customHeight="1" spans="1:2">
      <c r="A29" s="142" t="s">
        <v>90</v>
      </c>
      <c r="B29" s="143">
        <v>0</v>
      </c>
    </row>
    <row r="30" ht="24.75" customHeight="1" spans="1:2">
      <c r="A30" s="142" t="s">
        <v>91</v>
      </c>
      <c r="B30" s="143">
        <v>0</v>
      </c>
    </row>
    <row r="31" ht="24.75" customHeight="1" spans="1:2">
      <c r="A31" s="142" t="s">
        <v>92</v>
      </c>
      <c r="B31" s="143">
        <v>0</v>
      </c>
    </row>
    <row r="32" ht="24.75" customHeight="1" spans="1:2">
      <c r="A32" s="142" t="s">
        <v>93</v>
      </c>
      <c r="B32" s="143">
        <v>0</v>
      </c>
    </row>
    <row r="33" ht="24.75" customHeight="1" spans="1:2">
      <c r="A33" s="142" t="s">
        <v>76</v>
      </c>
      <c r="B33" s="143">
        <f>SUM(B34,B38)</f>
        <v>0</v>
      </c>
    </row>
    <row r="34" ht="24.75" customHeight="1" spans="1:2">
      <c r="A34" s="142" t="s">
        <v>94</v>
      </c>
      <c r="B34" s="143">
        <f>SUM(B35:B37)</f>
        <v>0</v>
      </c>
    </row>
    <row r="35" ht="24.75" customHeight="1" spans="1:2">
      <c r="A35" s="142" t="s">
        <v>95</v>
      </c>
      <c r="B35" s="143">
        <v>0</v>
      </c>
    </row>
    <row r="36" ht="24.75" customHeight="1" spans="1:2">
      <c r="A36" s="142" t="s">
        <v>96</v>
      </c>
      <c r="B36" s="143">
        <v>0</v>
      </c>
    </row>
    <row r="37" ht="24.75" customHeight="1" spans="1:2">
      <c r="A37" s="142" t="s">
        <v>97</v>
      </c>
      <c r="B37" s="143">
        <v>0</v>
      </c>
    </row>
    <row r="38" ht="24.75" customHeight="1" spans="1:2">
      <c r="A38" s="142" t="s">
        <v>98</v>
      </c>
      <c r="B38" s="143">
        <v>0</v>
      </c>
    </row>
    <row r="39" ht="24.75" customHeight="1" spans="1:2">
      <c r="A39" s="142" t="s">
        <v>99</v>
      </c>
      <c r="B39" s="143">
        <f>SUM(B20,B26,B33)</f>
        <v>805.91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2" workbookViewId="0">
      <selection activeCell="H9" sqref="H9"/>
    </sheetView>
  </sheetViews>
  <sheetFormatPr defaultColWidth="9" defaultRowHeight="12.75" customHeight="1" outlineLevelCol="6"/>
  <cols>
    <col min="1" max="1" width="39.5714285714286" style="41" customWidth="1"/>
    <col min="2" max="2" width="15" style="41" customWidth="1"/>
    <col min="3" max="4" width="17.2952380952381" style="41" customWidth="1"/>
    <col min="5" max="5" width="15.1333333333333" style="41" customWidth="1"/>
    <col min="6" max="7" width="6.85714285714286" style="41" customWidth="1"/>
  </cols>
  <sheetData>
    <row r="1" ht="24.75" customHeight="1" spans="1:1">
      <c r="A1" s="55" t="s">
        <v>27</v>
      </c>
    </row>
    <row r="2" ht="24.75" customHeight="1" spans="1:5">
      <c r="A2" s="130" t="s">
        <v>100</v>
      </c>
      <c r="B2" s="130"/>
      <c r="C2" s="130"/>
      <c r="D2" s="130"/>
      <c r="E2" s="130"/>
    </row>
    <row r="3" ht="24.75" customHeight="1" spans="1:5">
      <c r="A3" s="120"/>
      <c r="B3" s="120"/>
      <c r="E3" s="44" t="s">
        <v>29</v>
      </c>
    </row>
    <row r="4" ht="24.75" customHeight="1" spans="1:5">
      <c r="A4" s="57" t="s">
        <v>101</v>
      </c>
      <c r="B4" s="57" t="s">
        <v>102</v>
      </c>
      <c r="C4" s="58" t="s">
        <v>103</v>
      </c>
      <c r="D4" s="59" t="s">
        <v>104</v>
      </c>
      <c r="E4" s="131" t="s">
        <v>105</v>
      </c>
    </row>
    <row r="5" ht="24.75" customHeight="1" spans="1:5">
      <c r="A5" s="57" t="s">
        <v>106</v>
      </c>
      <c r="B5" s="57">
        <v>1</v>
      </c>
      <c r="C5" s="58">
        <v>2</v>
      </c>
      <c r="D5" s="59">
        <v>3</v>
      </c>
      <c r="E5" s="132">
        <v>4</v>
      </c>
    </row>
    <row r="6" s="40" customFormat="1" ht="29.25" customHeight="1" spans="1:7">
      <c r="A6" s="100" t="s">
        <v>107</v>
      </c>
      <c r="B6" s="98">
        <v>805.91</v>
      </c>
      <c r="C6" s="98">
        <v>233.02</v>
      </c>
      <c r="D6" s="98">
        <v>572.89</v>
      </c>
      <c r="E6" s="98"/>
      <c r="F6" s="51"/>
      <c r="G6" s="51"/>
    </row>
    <row r="7" ht="29.25" customHeight="1" spans="1:5">
      <c r="A7" s="78" t="s">
        <v>108</v>
      </c>
      <c r="B7" s="98">
        <v>746.06</v>
      </c>
      <c r="C7" s="98">
        <v>173.17</v>
      </c>
      <c r="D7" s="98">
        <v>572.89</v>
      </c>
      <c r="E7" s="98"/>
    </row>
    <row r="8" ht="29.25" customHeight="1" spans="1:5">
      <c r="A8" s="78" t="s">
        <v>109</v>
      </c>
      <c r="B8" s="98"/>
      <c r="C8" s="98"/>
      <c r="D8" s="98"/>
      <c r="E8" s="98"/>
    </row>
    <row r="9" ht="29.25" customHeight="1" spans="1:5">
      <c r="A9" s="133" t="s">
        <v>110</v>
      </c>
      <c r="B9" s="98"/>
      <c r="C9" s="98"/>
      <c r="D9" s="98"/>
      <c r="E9" s="98"/>
    </row>
    <row r="10" ht="29.25" customHeight="1" spans="1:5">
      <c r="A10" s="133" t="s">
        <v>111</v>
      </c>
      <c r="B10" s="98">
        <v>275.07</v>
      </c>
      <c r="C10" s="98">
        <v>173.17</v>
      </c>
      <c r="D10" s="98">
        <v>101.9</v>
      </c>
      <c r="E10" s="98"/>
    </row>
    <row r="11" ht="29.25" customHeight="1" spans="1:5">
      <c r="A11" s="133" t="s">
        <v>112</v>
      </c>
      <c r="B11" s="98"/>
      <c r="C11" s="98"/>
      <c r="D11" s="98"/>
      <c r="E11" s="98"/>
    </row>
    <row r="12" ht="29.25" customHeight="1" spans="1:5">
      <c r="A12" s="133" t="s">
        <v>113</v>
      </c>
      <c r="B12" s="134">
        <v>68.52</v>
      </c>
      <c r="C12" s="98"/>
      <c r="D12" s="98">
        <v>68.52</v>
      </c>
      <c r="E12" s="98"/>
    </row>
    <row r="13" ht="29.25" customHeight="1" spans="1:5">
      <c r="A13" s="133" t="s">
        <v>114</v>
      </c>
      <c r="B13" s="134"/>
      <c r="C13" s="98"/>
      <c r="D13" s="98"/>
      <c r="E13" s="98"/>
    </row>
    <row r="14" ht="29.25" customHeight="1" spans="1:5">
      <c r="A14" s="133" t="s">
        <v>115</v>
      </c>
      <c r="B14" s="134"/>
      <c r="C14" s="98"/>
      <c r="D14" s="98"/>
      <c r="E14" s="98"/>
    </row>
    <row r="15" ht="29.25" customHeight="1" spans="1:5">
      <c r="A15" s="133" t="s">
        <v>116</v>
      </c>
      <c r="B15" s="134"/>
      <c r="C15" s="98"/>
      <c r="D15" s="98"/>
      <c r="E15" s="98"/>
    </row>
    <row r="16" ht="29.25" customHeight="1" spans="1:5">
      <c r="A16" s="135" t="s">
        <v>117</v>
      </c>
      <c r="B16" s="134"/>
      <c r="C16" s="98"/>
      <c r="D16" s="98"/>
      <c r="E16" s="98"/>
    </row>
    <row r="17" ht="29.25" customHeight="1" spans="1:5">
      <c r="A17" s="135" t="s">
        <v>118</v>
      </c>
      <c r="B17" s="134">
        <v>402.47</v>
      </c>
      <c r="C17" s="98"/>
      <c r="D17" s="98">
        <v>402.47</v>
      </c>
      <c r="E17" s="98"/>
    </row>
    <row r="18" ht="29.25" customHeight="1" spans="1:5">
      <c r="A18" s="135" t="s">
        <v>119</v>
      </c>
      <c r="B18" s="134"/>
      <c r="C18" s="98"/>
      <c r="D18" s="98"/>
      <c r="E18" s="98"/>
    </row>
    <row r="19" ht="29.25" customHeight="1" spans="1:5">
      <c r="A19" s="133" t="s">
        <v>120</v>
      </c>
      <c r="B19" s="134"/>
      <c r="C19" s="98"/>
      <c r="D19" s="98"/>
      <c r="E19" s="98"/>
    </row>
    <row r="20" ht="29.25" customHeight="1" spans="1:5">
      <c r="A20" s="96" t="s">
        <v>121</v>
      </c>
      <c r="B20" s="98"/>
      <c r="C20" s="98"/>
      <c r="D20" s="98"/>
      <c r="E20" s="98"/>
    </row>
    <row r="21" ht="29.25" customHeight="1" spans="1:5">
      <c r="A21" s="133" t="s">
        <v>122</v>
      </c>
      <c r="B21" s="98"/>
      <c r="C21" s="98"/>
      <c r="D21" s="98"/>
      <c r="E21" s="98"/>
    </row>
    <row r="22" ht="29.25" customHeight="1" spans="1:5">
      <c r="A22" s="133" t="s">
        <v>123</v>
      </c>
      <c r="B22" s="98"/>
      <c r="C22" s="98"/>
      <c r="D22" s="98"/>
      <c r="E22" s="98"/>
    </row>
    <row r="23" ht="29.25" customHeight="1" spans="1:5">
      <c r="A23" s="133" t="s">
        <v>124</v>
      </c>
      <c r="B23" s="98"/>
      <c r="C23" s="98"/>
      <c r="D23" s="98"/>
      <c r="E23" s="98"/>
    </row>
    <row r="24" ht="29.25" customHeight="1" spans="1:5">
      <c r="A24" s="133" t="s">
        <v>125</v>
      </c>
      <c r="B24" s="98"/>
      <c r="C24" s="98"/>
      <c r="D24" s="98"/>
      <c r="E24" s="98"/>
    </row>
    <row r="25" ht="29.25" customHeight="1" spans="1:5">
      <c r="A25" s="133" t="s">
        <v>126</v>
      </c>
      <c r="B25" s="98"/>
      <c r="C25" s="98"/>
      <c r="D25" s="98"/>
      <c r="E25" s="98"/>
    </row>
    <row r="26" ht="29.25" customHeight="1" spans="1:5">
      <c r="A26" s="133" t="s">
        <v>127</v>
      </c>
      <c r="B26" s="98"/>
      <c r="C26" s="98"/>
      <c r="D26" s="98"/>
      <c r="E26" s="98"/>
    </row>
    <row r="27" ht="29.25" customHeight="1" spans="1:5">
      <c r="A27" s="78" t="s">
        <v>128</v>
      </c>
      <c r="B27" s="98">
        <v>21.29</v>
      </c>
      <c r="C27" s="98">
        <v>21.29</v>
      </c>
      <c r="D27" s="98"/>
      <c r="E27" s="98"/>
    </row>
    <row r="28" ht="29.25" customHeight="1" spans="1:5">
      <c r="A28" s="136" t="s">
        <v>129</v>
      </c>
      <c r="B28" s="98"/>
      <c r="C28" s="98"/>
      <c r="D28" s="98"/>
      <c r="E28" s="98"/>
    </row>
    <row r="29" ht="29.25" customHeight="1" spans="1:5">
      <c r="A29" s="133" t="s">
        <v>130</v>
      </c>
      <c r="B29" s="98">
        <v>19.07</v>
      </c>
      <c r="C29" s="98">
        <v>19.07</v>
      </c>
      <c r="D29" s="98"/>
      <c r="E29" s="98"/>
    </row>
    <row r="30" customHeight="1" spans="1:5">
      <c r="A30" s="136" t="s">
        <v>131</v>
      </c>
      <c r="B30" s="98"/>
      <c r="C30" s="98"/>
      <c r="D30" s="98"/>
      <c r="E30" s="98"/>
    </row>
    <row r="31" customHeight="1" spans="1:5">
      <c r="A31" s="137" t="s">
        <v>132</v>
      </c>
      <c r="B31" s="98">
        <v>0.83</v>
      </c>
      <c r="C31" s="98">
        <v>0.83</v>
      </c>
      <c r="D31" s="98"/>
      <c r="E31" s="98"/>
    </row>
    <row r="32" customHeight="1" spans="1:5">
      <c r="A32" s="137" t="s">
        <v>133</v>
      </c>
      <c r="B32" s="98">
        <v>1.39</v>
      </c>
      <c r="C32" s="98">
        <v>1.39</v>
      </c>
      <c r="D32" s="98"/>
      <c r="E32" s="98"/>
    </row>
    <row r="33" customHeight="1" spans="1:5">
      <c r="A33" s="78" t="s">
        <v>134</v>
      </c>
      <c r="B33" s="98">
        <v>13.58</v>
      </c>
      <c r="C33" s="98">
        <v>13.58</v>
      </c>
      <c r="D33" s="98"/>
      <c r="E33" s="98"/>
    </row>
    <row r="34" customHeight="1" spans="1:5">
      <c r="A34" s="136" t="s">
        <v>135</v>
      </c>
      <c r="B34" s="98">
        <v>13.58</v>
      </c>
      <c r="C34" s="98">
        <v>13.58</v>
      </c>
      <c r="D34" s="98"/>
      <c r="E34" s="98"/>
    </row>
    <row r="35" customHeight="1" spans="1:5">
      <c r="A35" s="133" t="s">
        <v>136</v>
      </c>
      <c r="B35" s="98">
        <v>13.58</v>
      </c>
      <c r="C35" s="98">
        <v>13.58</v>
      </c>
      <c r="D35" s="98"/>
      <c r="E35" s="98"/>
    </row>
    <row r="36" customHeight="1" spans="1:5">
      <c r="A36" s="78" t="s">
        <v>137</v>
      </c>
      <c r="B36" s="98">
        <v>24.98</v>
      </c>
      <c r="C36" s="98">
        <v>24.98</v>
      </c>
      <c r="D36" s="98"/>
      <c r="E36" s="98"/>
    </row>
    <row r="37" customHeight="1" spans="1:5">
      <c r="A37" s="136" t="s">
        <v>138</v>
      </c>
      <c r="B37" s="98">
        <v>24.98</v>
      </c>
      <c r="C37" s="98">
        <v>24.98</v>
      </c>
      <c r="D37" s="98"/>
      <c r="E37" s="98"/>
    </row>
    <row r="38" customHeight="1" spans="1:5">
      <c r="A38" s="133" t="s">
        <v>139</v>
      </c>
      <c r="B38" s="98"/>
      <c r="C38" s="98"/>
      <c r="D38" s="98"/>
      <c r="E38" s="98"/>
    </row>
    <row r="39" customHeight="1" spans="1:5">
      <c r="A39" s="133" t="s">
        <v>140</v>
      </c>
      <c r="B39" s="98">
        <v>6.1</v>
      </c>
      <c r="C39" s="98">
        <v>6.1</v>
      </c>
      <c r="D39" s="98"/>
      <c r="E39" s="98"/>
    </row>
    <row r="40" customHeight="1" spans="1:5">
      <c r="A40" s="133" t="s">
        <v>141</v>
      </c>
      <c r="B40" s="98">
        <v>18.88</v>
      </c>
      <c r="C40" s="98">
        <v>18.88</v>
      </c>
      <c r="D40" s="98"/>
      <c r="E40" s="9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F26" sqref="F26"/>
    </sheetView>
  </sheetViews>
  <sheetFormatPr defaultColWidth="9" defaultRowHeight="12.75" customHeight="1"/>
  <cols>
    <col min="1" max="1" width="33.1333333333333" style="41" customWidth="1"/>
    <col min="2" max="2" width="24.5714285714286" style="41" customWidth="1"/>
    <col min="3" max="3" width="29" style="41" customWidth="1"/>
    <col min="4" max="4" width="22.5714285714286" style="41" customWidth="1"/>
    <col min="5" max="98" width="9" style="41" customWidth="1"/>
  </cols>
  <sheetData>
    <row r="1" ht="25.5" customHeight="1" spans="1:97">
      <c r="A1" s="113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</row>
    <row r="2" ht="25.5" customHeight="1" spans="1:97">
      <c r="A2" s="114" t="s">
        <v>142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</row>
    <row r="3" ht="16.5" customHeight="1" spans="2:97">
      <c r="B3" s="116"/>
      <c r="C3" s="117"/>
      <c r="D3" s="44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</row>
    <row r="4" ht="16.5" customHeight="1" spans="1:97">
      <c r="A4" s="57" t="s">
        <v>143</v>
      </c>
      <c r="B4" s="59"/>
      <c r="C4" s="119" t="s">
        <v>144</v>
      </c>
      <c r="D4" s="119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</row>
    <row r="5" ht="16.5" customHeight="1" spans="1:97">
      <c r="A5" s="57" t="s">
        <v>32</v>
      </c>
      <c r="B5" s="58" t="s">
        <v>33</v>
      </c>
      <c r="C5" s="86" t="s">
        <v>32</v>
      </c>
      <c r="D5" s="120" t="s">
        <v>107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</row>
    <row r="6" s="40" customFormat="1" ht="16.5" customHeight="1" spans="1:98">
      <c r="A6" s="121" t="s">
        <v>145</v>
      </c>
      <c r="B6" s="122">
        <v>805.91</v>
      </c>
      <c r="C6" s="123" t="s">
        <v>146</v>
      </c>
      <c r="D6" s="124">
        <v>805.91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51"/>
    </row>
    <row r="7" s="40" customFormat="1" ht="16.5" customHeight="1" spans="1:98">
      <c r="A7" s="121" t="s">
        <v>147</v>
      </c>
      <c r="B7" s="122">
        <v>805.91</v>
      </c>
      <c r="C7" s="123" t="s">
        <v>148</v>
      </c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51"/>
    </row>
    <row r="8" s="40" customFormat="1" ht="16.5" customHeight="1" spans="1:98">
      <c r="A8" s="121" t="s">
        <v>149</v>
      </c>
      <c r="B8" s="122">
        <v>0</v>
      </c>
      <c r="C8" s="123" t="s">
        <v>150</v>
      </c>
      <c r="D8" s="124">
        <v>0</v>
      </c>
      <c r="E8" s="125">
        <v>0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51"/>
    </row>
    <row r="9" s="40" customFormat="1" ht="16.5" customHeight="1" spans="1:98">
      <c r="A9" s="121" t="s">
        <v>151</v>
      </c>
      <c r="B9" s="122"/>
      <c r="C9" s="123" t="s">
        <v>152</v>
      </c>
      <c r="D9" s="124">
        <v>0</v>
      </c>
      <c r="E9" s="125">
        <v>0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51"/>
    </row>
    <row r="10" s="40" customFormat="1" ht="16.5" customHeight="1" spans="1:98">
      <c r="A10" s="121"/>
      <c r="B10" s="126"/>
      <c r="C10" s="123" t="s">
        <v>153</v>
      </c>
      <c r="D10" s="124">
        <v>0</v>
      </c>
      <c r="E10" s="125">
        <v>0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51"/>
    </row>
    <row r="11" s="40" customFormat="1" ht="16.5" customHeight="1" spans="1:98">
      <c r="A11" s="121"/>
      <c r="B11" s="126"/>
      <c r="C11" s="123" t="s">
        <v>154</v>
      </c>
      <c r="D11" s="124">
        <v>0</v>
      </c>
      <c r="E11" s="125">
        <v>0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51"/>
    </row>
    <row r="12" s="40" customFormat="1" ht="16.5" customHeight="1" spans="1:98">
      <c r="A12" s="121"/>
      <c r="B12" s="126"/>
      <c r="C12" s="123" t="s">
        <v>155</v>
      </c>
      <c r="D12" s="124">
        <v>0</v>
      </c>
      <c r="E12" s="125">
        <v>0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51"/>
    </row>
    <row r="13" s="40" customFormat="1" ht="16.5" customHeight="1" spans="1:98">
      <c r="A13" s="127"/>
      <c r="B13" s="122"/>
      <c r="C13" s="123" t="s">
        <v>156</v>
      </c>
      <c r="D13" s="124">
        <v>0</v>
      </c>
      <c r="E13" s="125">
        <v>0</v>
      </c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51"/>
    </row>
    <row r="14" s="40" customFormat="1" ht="16.5" customHeight="1" spans="1:98">
      <c r="A14" s="127"/>
      <c r="B14" s="128"/>
      <c r="C14" s="123" t="s">
        <v>157</v>
      </c>
      <c r="D14" s="124">
        <v>138.47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51"/>
    </row>
    <row r="15" s="40" customFormat="1" ht="16.5" customHeight="1" spans="1:98">
      <c r="A15" s="127"/>
      <c r="B15" s="122"/>
      <c r="C15" s="123" t="s">
        <v>158</v>
      </c>
      <c r="D15" s="124">
        <v>0</v>
      </c>
      <c r="E15" s="125">
        <v>0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51"/>
    </row>
    <row r="16" s="40" customFormat="1" ht="16.5" customHeight="1" spans="1:98">
      <c r="A16" s="127"/>
      <c r="B16" s="122"/>
      <c r="C16" s="123" t="s">
        <v>159</v>
      </c>
      <c r="D16" s="124">
        <v>91.37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51"/>
    </row>
    <row r="17" s="40" customFormat="1" ht="16.5" customHeight="1" spans="1:98">
      <c r="A17" s="127"/>
      <c r="B17" s="122"/>
      <c r="C17" s="123" t="s">
        <v>160</v>
      </c>
      <c r="D17" s="124">
        <v>0</v>
      </c>
      <c r="E17" s="125">
        <v>0</v>
      </c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51"/>
    </row>
    <row r="18" s="40" customFormat="1" ht="16.5" customHeight="1" spans="1:98">
      <c r="A18" s="127"/>
      <c r="B18" s="122"/>
      <c r="C18" s="123" t="s">
        <v>161</v>
      </c>
      <c r="D18" s="124">
        <v>0</v>
      </c>
      <c r="E18" s="125">
        <v>0</v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51"/>
    </row>
    <row r="19" s="40" customFormat="1" ht="16.5" customHeight="1" spans="1:98">
      <c r="A19" s="127"/>
      <c r="B19" s="122"/>
      <c r="C19" s="123" t="s">
        <v>162</v>
      </c>
      <c r="D19" s="124">
        <v>467.92</v>
      </c>
      <c r="E19" s="125">
        <v>0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51"/>
    </row>
    <row r="20" s="40" customFormat="1" ht="16.5" customHeight="1" spans="1:98">
      <c r="A20" s="127"/>
      <c r="B20" s="122"/>
      <c r="C20" s="123" t="s">
        <v>163</v>
      </c>
      <c r="D20" s="124">
        <v>0</v>
      </c>
      <c r="E20" s="125">
        <v>0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51"/>
    </row>
    <row r="21" s="40" customFormat="1" ht="16.5" customHeight="1" spans="1:98">
      <c r="A21" s="127"/>
      <c r="B21" s="122"/>
      <c r="C21" s="123" t="s">
        <v>164</v>
      </c>
      <c r="D21" s="124">
        <v>0</v>
      </c>
      <c r="E21" s="125">
        <v>0</v>
      </c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51"/>
    </row>
    <row r="22" s="40" customFormat="1" ht="16.5" customHeight="1" spans="1:98">
      <c r="A22" s="127"/>
      <c r="B22" s="122"/>
      <c r="C22" s="123" t="s">
        <v>165</v>
      </c>
      <c r="D22" s="124">
        <v>0</v>
      </c>
      <c r="E22" s="125">
        <v>0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51"/>
    </row>
    <row r="23" s="40" customFormat="1" ht="16.5" customHeight="1" spans="1:98">
      <c r="A23" s="127"/>
      <c r="B23" s="122"/>
      <c r="C23" s="123" t="s">
        <v>166</v>
      </c>
      <c r="D23" s="124">
        <v>0</v>
      </c>
      <c r="E23" s="125">
        <v>0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51"/>
    </row>
    <row r="24" s="40" customFormat="1" ht="16.5" customHeight="1" spans="1:98">
      <c r="A24" s="127"/>
      <c r="B24" s="122"/>
      <c r="C24" s="123" t="s">
        <v>167</v>
      </c>
      <c r="D24" s="124">
        <v>0</v>
      </c>
      <c r="E24" s="125">
        <v>0</v>
      </c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51"/>
    </row>
    <row r="25" s="40" customFormat="1" ht="16.5" customHeight="1" spans="1:98">
      <c r="A25" s="127"/>
      <c r="B25" s="122"/>
      <c r="C25" s="123" t="s">
        <v>168</v>
      </c>
      <c r="D25" s="124">
        <v>0</v>
      </c>
      <c r="E25" s="125">
        <v>0</v>
      </c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51"/>
    </row>
    <row r="26" s="40" customFormat="1" ht="16.5" customHeight="1" spans="1:98">
      <c r="A26" s="127"/>
      <c r="B26" s="122"/>
      <c r="C26" s="123" t="s">
        <v>169</v>
      </c>
      <c r="D26" s="124">
        <v>108.15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51"/>
    </row>
    <row r="27" s="40" customFormat="1" ht="16.5" customHeight="1" spans="1:98">
      <c r="A27" s="127"/>
      <c r="B27" s="122"/>
      <c r="C27" s="123" t="s">
        <v>170</v>
      </c>
      <c r="D27" s="124">
        <v>0</v>
      </c>
      <c r="E27" s="125">
        <v>0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51"/>
    </row>
    <row r="28" s="40" customFormat="1" ht="16.5" customHeight="1" spans="1:98">
      <c r="A28" s="127"/>
      <c r="B28" s="122"/>
      <c r="C28" s="123" t="s">
        <v>171</v>
      </c>
      <c r="D28" s="124">
        <v>0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51"/>
    </row>
    <row r="29" s="40" customFormat="1" ht="16.5" customHeight="1" spans="1:98">
      <c r="A29" s="127"/>
      <c r="B29" s="122"/>
      <c r="C29" s="129" t="s">
        <v>172</v>
      </c>
      <c r="D29" s="124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51"/>
    </row>
    <row r="30" s="40" customFormat="1" ht="16.5" customHeight="1" spans="1:98">
      <c r="A30" s="127"/>
      <c r="B30" s="122"/>
      <c r="C30" s="123" t="s">
        <v>173</v>
      </c>
      <c r="D30" s="124">
        <v>0</v>
      </c>
      <c r="E30" s="125">
        <v>0</v>
      </c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51"/>
    </row>
    <row r="31" s="40" customFormat="1" ht="16.5" customHeight="1" spans="1:98">
      <c r="A31" s="127"/>
      <c r="B31" s="122"/>
      <c r="C31" s="123" t="s">
        <v>174</v>
      </c>
      <c r="D31" s="124">
        <v>0</v>
      </c>
      <c r="E31" s="125">
        <v>0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51"/>
    </row>
    <row r="32" s="40" customFormat="1" ht="16.5" customHeight="1" spans="1:98">
      <c r="A32" s="127"/>
      <c r="B32" s="122"/>
      <c r="C32" s="123" t="s">
        <v>175</v>
      </c>
      <c r="D32" s="124">
        <v>0</v>
      </c>
      <c r="E32" s="125">
        <v>0</v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51"/>
    </row>
    <row r="33" s="40" customFormat="1" ht="16.5" customHeight="1" spans="1:98">
      <c r="A33" s="127"/>
      <c r="B33" s="122"/>
      <c r="C33" s="123" t="s">
        <v>176</v>
      </c>
      <c r="D33" s="124">
        <v>0</v>
      </c>
      <c r="E33" s="125">
        <v>0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51"/>
    </row>
    <row r="34" s="40" customFormat="1" ht="16.5" customHeight="1" spans="1:98">
      <c r="A34" s="127"/>
      <c r="B34" s="122"/>
      <c r="C34" s="123" t="s">
        <v>177</v>
      </c>
      <c r="D34" s="124">
        <v>0</v>
      </c>
      <c r="E34" s="125">
        <v>0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51"/>
    </row>
    <row r="35" ht="16.5" customHeight="1" spans="1:97">
      <c r="A35" s="119" t="s">
        <v>178</v>
      </c>
      <c r="B35" s="80">
        <f>B6</f>
        <v>805.91</v>
      </c>
      <c r="C35" s="58" t="s">
        <v>179</v>
      </c>
      <c r="D35" s="124">
        <f>D6</f>
        <v>805.91</v>
      </c>
      <c r="E35" s="44">
        <v>0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</row>
    <row r="36" customHeight="1" spans="5:5">
      <c r="E36" s="41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F14" sqref="F14"/>
    </sheetView>
  </sheetViews>
  <sheetFormatPr defaultColWidth="9" defaultRowHeight="12.75" customHeight="1"/>
  <cols>
    <col min="1" max="1" width="41.8571428571429" style="41" customWidth="1"/>
    <col min="2" max="2" width="14.4285714285714" style="41" customWidth="1"/>
    <col min="3" max="11" width="14.2952380952381" style="41" customWidth="1"/>
    <col min="12" max="13" width="6.85714285714286" style="41" customWidth="1"/>
  </cols>
  <sheetData>
    <row r="1" ht="24.75" customHeight="1" spans="1:1">
      <c r="A1" s="55" t="s">
        <v>27</v>
      </c>
    </row>
    <row r="2" ht="24.75" customHeight="1" spans="1:11">
      <c r="A2" s="43" t="s">
        <v>180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4.75" customHeight="1" spans="11:11">
      <c r="K3" s="44" t="s">
        <v>29</v>
      </c>
    </row>
    <row r="4" ht="24.75" customHeight="1" spans="1:11">
      <c r="A4" s="57" t="s">
        <v>181</v>
      </c>
      <c r="B4" s="58" t="s">
        <v>107</v>
      </c>
      <c r="C4" s="58" t="s">
        <v>182</v>
      </c>
      <c r="D4" s="58"/>
      <c r="E4" s="58"/>
      <c r="F4" s="58" t="s">
        <v>183</v>
      </c>
      <c r="G4" s="58"/>
      <c r="H4" s="58"/>
      <c r="I4" s="58" t="s">
        <v>184</v>
      </c>
      <c r="J4" s="58"/>
      <c r="K4" s="59"/>
    </row>
    <row r="5" ht="24.75" customHeight="1" spans="1:11">
      <c r="A5" s="57"/>
      <c r="B5" s="58"/>
      <c r="C5" s="58" t="s">
        <v>107</v>
      </c>
      <c r="D5" s="58" t="s">
        <v>103</v>
      </c>
      <c r="E5" s="58" t="s">
        <v>104</v>
      </c>
      <c r="F5" s="58" t="s">
        <v>107</v>
      </c>
      <c r="G5" s="58" t="s">
        <v>103</v>
      </c>
      <c r="H5" s="58" t="s">
        <v>104</v>
      </c>
      <c r="I5" s="86" t="s">
        <v>107</v>
      </c>
      <c r="J5" s="86" t="s">
        <v>103</v>
      </c>
      <c r="K5" s="87" t="s">
        <v>104</v>
      </c>
    </row>
    <row r="6" ht="24.75" customHeight="1" spans="1:11">
      <c r="A6" s="57" t="s">
        <v>106</v>
      </c>
      <c r="B6" s="58">
        <v>1</v>
      </c>
      <c r="C6" s="58">
        <v>2</v>
      </c>
      <c r="D6" s="58">
        <v>3</v>
      </c>
      <c r="E6" s="58">
        <v>4</v>
      </c>
      <c r="F6" s="58">
        <v>2</v>
      </c>
      <c r="G6" s="58">
        <v>3</v>
      </c>
      <c r="H6" s="58">
        <v>4</v>
      </c>
      <c r="I6" s="58">
        <v>2</v>
      </c>
      <c r="J6" s="58">
        <v>3</v>
      </c>
      <c r="K6" s="59">
        <v>4</v>
      </c>
    </row>
    <row r="7" s="40" customFormat="1" ht="24.75" customHeight="1" spans="1:13">
      <c r="A7" s="88" t="s">
        <v>107</v>
      </c>
      <c r="B7" s="107">
        <v>805.91</v>
      </c>
      <c r="C7" s="107">
        <v>805.91</v>
      </c>
      <c r="D7" s="107">
        <v>233.02</v>
      </c>
      <c r="E7" s="107">
        <v>572.89</v>
      </c>
      <c r="F7" s="108">
        <f>G7+H7</f>
        <v>0</v>
      </c>
      <c r="G7" s="108">
        <v>0</v>
      </c>
      <c r="H7" s="108">
        <v>0</v>
      </c>
      <c r="I7" s="108">
        <f>J7+K7</f>
        <v>0</v>
      </c>
      <c r="J7" s="108">
        <v>0</v>
      </c>
      <c r="K7" s="111">
        <v>0</v>
      </c>
      <c r="L7" s="51"/>
      <c r="M7" s="51"/>
    </row>
    <row r="8" ht="24.75" customHeight="1" spans="1:11">
      <c r="A8" s="78" t="s">
        <v>185</v>
      </c>
      <c r="B8" s="107">
        <v>805.91</v>
      </c>
      <c r="C8" s="107">
        <v>805.91</v>
      </c>
      <c r="D8" s="107">
        <v>233.02</v>
      </c>
      <c r="E8" s="107">
        <v>572.89</v>
      </c>
      <c r="F8" s="107"/>
      <c r="G8" s="109"/>
      <c r="H8" s="109"/>
      <c r="I8" s="107"/>
      <c r="J8" s="109"/>
      <c r="K8" s="112"/>
    </row>
    <row r="9" ht="24.75" customHeight="1" spans="1:11">
      <c r="A9" s="91"/>
      <c r="B9" s="108">
        <f t="shared" ref="B8:B25" si="0">C9+F9+I9</f>
        <v>0</v>
      </c>
      <c r="C9" s="108">
        <f t="shared" ref="C8:C25" si="1">D9+E9</f>
        <v>0</v>
      </c>
      <c r="D9" s="110"/>
      <c r="E9" s="110"/>
      <c r="F9" s="108">
        <f t="shared" ref="F8:F25" si="2">G9+H9</f>
        <v>0</v>
      </c>
      <c r="G9" s="110"/>
      <c r="H9" s="110"/>
      <c r="I9" s="108">
        <f t="shared" ref="I8:I25" si="3">J9+K9</f>
        <v>0</v>
      </c>
      <c r="J9" s="110"/>
      <c r="K9" s="93"/>
    </row>
    <row r="10" ht="24.75" customHeight="1" spans="1:11">
      <c r="A10" s="91"/>
      <c r="B10" s="108">
        <f t="shared" si="0"/>
        <v>0</v>
      </c>
      <c r="C10" s="108">
        <f t="shared" si="1"/>
        <v>0</v>
      </c>
      <c r="D10" s="110"/>
      <c r="E10" s="110"/>
      <c r="F10" s="108">
        <f t="shared" si="2"/>
        <v>0</v>
      </c>
      <c r="G10" s="110"/>
      <c r="H10" s="110"/>
      <c r="I10" s="108">
        <f t="shared" si="3"/>
        <v>0</v>
      </c>
      <c r="J10" s="110"/>
      <c r="K10" s="93"/>
    </row>
    <row r="11" ht="24.75" customHeight="1" spans="1:11">
      <c r="A11" s="91"/>
      <c r="B11" s="108">
        <f t="shared" si="0"/>
        <v>0</v>
      </c>
      <c r="C11" s="108">
        <f t="shared" si="1"/>
        <v>0</v>
      </c>
      <c r="D11" s="110"/>
      <c r="E11" s="110"/>
      <c r="F11" s="108">
        <f t="shared" si="2"/>
        <v>0</v>
      </c>
      <c r="G11" s="110"/>
      <c r="H11" s="110"/>
      <c r="I11" s="108">
        <f t="shared" si="3"/>
        <v>0</v>
      </c>
      <c r="J11" s="110"/>
      <c r="K11" s="93"/>
    </row>
    <row r="12" ht="24.75" customHeight="1" spans="1:11">
      <c r="A12" s="91"/>
      <c r="B12" s="108">
        <f t="shared" si="0"/>
        <v>0</v>
      </c>
      <c r="C12" s="108">
        <f t="shared" si="1"/>
        <v>0</v>
      </c>
      <c r="D12" s="110"/>
      <c r="E12" s="110"/>
      <c r="F12" s="108">
        <f t="shared" si="2"/>
        <v>0</v>
      </c>
      <c r="G12" s="110"/>
      <c r="H12" s="110"/>
      <c r="I12" s="108">
        <f t="shared" si="3"/>
        <v>0</v>
      </c>
      <c r="J12" s="110"/>
      <c r="K12" s="93"/>
    </row>
    <row r="13" ht="24.75" customHeight="1" spans="1:11">
      <c r="A13" s="91"/>
      <c r="B13" s="108">
        <f t="shared" si="0"/>
        <v>0</v>
      </c>
      <c r="C13" s="108">
        <f t="shared" si="1"/>
        <v>0</v>
      </c>
      <c r="D13" s="110"/>
      <c r="E13" s="110"/>
      <c r="F13" s="108">
        <f t="shared" si="2"/>
        <v>0</v>
      </c>
      <c r="G13" s="110"/>
      <c r="H13" s="110"/>
      <c r="I13" s="108">
        <f t="shared" si="3"/>
        <v>0</v>
      </c>
      <c r="J13" s="110"/>
      <c r="K13" s="93"/>
    </row>
    <row r="14" ht="24.75" customHeight="1" spans="1:11">
      <c r="A14" s="91"/>
      <c r="B14" s="108">
        <f t="shared" si="0"/>
        <v>0</v>
      </c>
      <c r="C14" s="108">
        <f t="shared" si="1"/>
        <v>0</v>
      </c>
      <c r="D14" s="110"/>
      <c r="E14" s="110"/>
      <c r="F14" s="108">
        <f t="shared" si="2"/>
        <v>0</v>
      </c>
      <c r="G14" s="110"/>
      <c r="H14" s="110"/>
      <c r="I14" s="108">
        <f t="shared" si="3"/>
        <v>0</v>
      </c>
      <c r="J14" s="110"/>
      <c r="K14" s="93"/>
    </row>
    <row r="15" ht="24.75" customHeight="1" spans="1:11">
      <c r="A15" s="91"/>
      <c r="B15" s="108">
        <f t="shared" si="0"/>
        <v>0</v>
      </c>
      <c r="C15" s="108">
        <f t="shared" si="1"/>
        <v>0</v>
      </c>
      <c r="D15" s="110"/>
      <c r="E15" s="110"/>
      <c r="F15" s="108">
        <f t="shared" si="2"/>
        <v>0</v>
      </c>
      <c r="G15" s="110"/>
      <c r="H15" s="110"/>
      <c r="I15" s="108">
        <f t="shared" si="3"/>
        <v>0</v>
      </c>
      <c r="J15" s="110"/>
      <c r="K15" s="93"/>
    </row>
    <row r="16" ht="24.75" customHeight="1" spans="1:11">
      <c r="A16" s="91"/>
      <c r="B16" s="108">
        <f t="shared" si="0"/>
        <v>0</v>
      </c>
      <c r="C16" s="108">
        <f t="shared" si="1"/>
        <v>0</v>
      </c>
      <c r="D16" s="110"/>
      <c r="E16" s="110"/>
      <c r="F16" s="108">
        <f t="shared" si="2"/>
        <v>0</v>
      </c>
      <c r="G16" s="110"/>
      <c r="H16" s="110"/>
      <c r="I16" s="108">
        <f t="shared" si="3"/>
        <v>0</v>
      </c>
      <c r="J16" s="110"/>
      <c r="K16" s="93"/>
    </row>
    <row r="17" ht="24.75" customHeight="1" spans="1:11">
      <c r="A17" s="91"/>
      <c r="B17" s="108">
        <f t="shared" si="0"/>
        <v>0</v>
      </c>
      <c r="C17" s="108">
        <f t="shared" si="1"/>
        <v>0</v>
      </c>
      <c r="D17" s="110"/>
      <c r="E17" s="110"/>
      <c r="F17" s="108">
        <f t="shared" si="2"/>
        <v>0</v>
      </c>
      <c r="G17" s="110"/>
      <c r="H17" s="110"/>
      <c r="I17" s="108">
        <f t="shared" si="3"/>
        <v>0</v>
      </c>
      <c r="J17" s="110"/>
      <c r="K17" s="93"/>
    </row>
    <row r="18" ht="24.75" customHeight="1" spans="1:11">
      <c r="A18" s="91"/>
      <c r="B18" s="108">
        <f t="shared" si="0"/>
        <v>0</v>
      </c>
      <c r="C18" s="108">
        <f t="shared" si="1"/>
        <v>0</v>
      </c>
      <c r="D18" s="110"/>
      <c r="E18" s="110"/>
      <c r="F18" s="108">
        <f t="shared" si="2"/>
        <v>0</v>
      </c>
      <c r="G18" s="110"/>
      <c r="H18" s="110"/>
      <c r="I18" s="108">
        <f t="shared" si="3"/>
        <v>0</v>
      </c>
      <c r="J18" s="110"/>
      <c r="K18" s="93"/>
    </row>
    <row r="19" ht="24.75" customHeight="1" spans="1:11">
      <c r="A19" s="91"/>
      <c r="B19" s="108">
        <f t="shared" si="0"/>
        <v>0</v>
      </c>
      <c r="C19" s="108">
        <f t="shared" si="1"/>
        <v>0</v>
      </c>
      <c r="D19" s="110"/>
      <c r="E19" s="110"/>
      <c r="F19" s="108">
        <f t="shared" si="2"/>
        <v>0</v>
      </c>
      <c r="G19" s="110"/>
      <c r="H19" s="110"/>
      <c r="I19" s="108">
        <f t="shared" si="3"/>
        <v>0</v>
      </c>
      <c r="J19" s="110"/>
      <c r="K19" s="93"/>
    </row>
    <row r="20" ht="24.75" customHeight="1" spans="1:11">
      <c r="A20" s="91"/>
      <c r="B20" s="108">
        <f t="shared" si="0"/>
        <v>0</v>
      </c>
      <c r="C20" s="108">
        <f t="shared" si="1"/>
        <v>0</v>
      </c>
      <c r="D20" s="110"/>
      <c r="E20" s="110"/>
      <c r="F20" s="108">
        <f t="shared" si="2"/>
        <v>0</v>
      </c>
      <c r="G20" s="110"/>
      <c r="H20" s="110"/>
      <c r="I20" s="108">
        <f t="shared" si="3"/>
        <v>0</v>
      </c>
      <c r="J20" s="110"/>
      <c r="K20" s="93"/>
    </row>
    <row r="21" ht="24.75" customHeight="1" spans="1:11">
      <c r="A21" s="91"/>
      <c r="B21" s="108">
        <f t="shared" si="0"/>
        <v>0</v>
      </c>
      <c r="C21" s="108">
        <f t="shared" si="1"/>
        <v>0</v>
      </c>
      <c r="D21" s="110"/>
      <c r="E21" s="110"/>
      <c r="F21" s="108">
        <f t="shared" si="2"/>
        <v>0</v>
      </c>
      <c r="G21" s="110"/>
      <c r="H21" s="110"/>
      <c r="I21" s="108">
        <f t="shared" si="3"/>
        <v>0</v>
      </c>
      <c r="J21" s="110"/>
      <c r="K21" s="93"/>
    </row>
    <row r="22" ht="24.75" customHeight="1" spans="1:11">
      <c r="A22" s="91"/>
      <c r="B22" s="108">
        <f t="shared" si="0"/>
        <v>0</v>
      </c>
      <c r="C22" s="108">
        <f t="shared" si="1"/>
        <v>0</v>
      </c>
      <c r="D22" s="110"/>
      <c r="E22" s="110"/>
      <c r="F22" s="108">
        <f t="shared" si="2"/>
        <v>0</v>
      </c>
      <c r="G22" s="110"/>
      <c r="H22" s="110"/>
      <c r="I22" s="108">
        <f t="shared" si="3"/>
        <v>0</v>
      </c>
      <c r="J22" s="110"/>
      <c r="K22" s="93"/>
    </row>
    <row r="23" ht="24.75" customHeight="1" spans="1:11">
      <c r="A23" s="91"/>
      <c r="B23" s="108">
        <f t="shared" si="0"/>
        <v>0</v>
      </c>
      <c r="C23" s="108">
        <f t="shared" si="1"/>
        <v>0</v>
      </c>
      <c r="D23" s="110"/>
      <c r="E23" s="110"/>
      <c r="F23" s="108">
        <f t="shared" si="2"/>
        <v>0</v>
      </c>
      <c r="G23" s="110"/>
      <c r="H23" s="110"/>
      <c r="I23" s="108">
        <f t="shared" si="3"/>
        <v>0</v>
      </c>
      <c r="J23" s="110"/>
      <c r="K23" s="93"/>
    </row>
    <row r="24" ht="24.75" customHeight="1" spans="1:11">
      <c r="A24" s="91"/>
      <c r="B24" s="108">
        <f t="shared" si="0"/>
        <v>0</v>
      </c>
      <c r="C24" s="108">
        <f t="shared" si="1"/>
        <v>0</v>
      </c>
      <c r="D24" s="110"/>
      <c r="E24" s="110"/>
      <c r="F24" s="108">
        <f t="shared" si="2"/>
        <v>0</v>
      </c>
      <c r="G24" s="110"/>
      <c r="H24" s="110"/>
      <c r="I24" s="108">
        <f t="shared" si="3"/>
        <v>0</v>
      </c>
      <c r="J24" s="110"/>
      <c r="K24" s="93"/>
    </row>
    <row r="25" ht="24.75" customHeight="1" spans="1:11">
      <c r="A25" s="91"/>
      <c r="B25" s="108">
        <f t="shared" si="0"/>
        <v>0</v>
      </c>
      <c r="C25" s="108">
        <f t="shared" si="1"/>
        <v>0</v>
      </c>
      <c r="D25" s="110"/>
      <c r="E25" s="110"/>
      <c r="F25" s="108">
        <f t="shared" si="2"/>
        <v>0</v>
      </c>
      <c r="G25" s="110"/>
      <c r="H25" s="110"/>
      <c r="I25" s="108">
        <f t="shared" si="3"/>
        <v>0</v>
      </c>
      <c r="J25" s="110"/>
      <c r="K25" s="9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topLeftCell="A25" workbookViewId="0">
      <selection activeCell="I19" sqref="I19"/>
    </sheetView>
  </sheetViews>
  <sheetFormatPr defaultColWidth="9" defaultRowHeight="12.75" customHeight="1" outlineLevelCol="6"/>
  <cols>
    <col min="1" max="1" width="18" style="41" customWidth="1"/>
    <col min="2" max="2" width="32.4285714285714" style="41" customWidth="1"/>
    <col min="3" max="5" width="17.8571428571429" style="41" customWidth="1"/>
    <col min="6" max="7" width="6.85714285714286" style="41" customWidth="1"/>
  </cols>
  <sheetData>
    <row r="1" ht="24.75" customHeight="1" spans="1:2">
      <c r="A1" s="55" t="s">
        <v>27</v>
      </c>
      <c r="B1" s="56"/>
    </row>
    <row r="2" ht="24.75" customHeight="1" spans="1:5">
      <c r="A2" s="43" t="s">
        <v>186</v>
      </c>
      <c r="B2" s="43"/>
      <c r="C2" s="43"/>
      <c r="D2" s="43"/>
      <c r="E2" s="43"/>
    </row>
    <row r="3" ht="24.75" customHeight="1" spans="5:5">
      <c r="E3" s="44" t="s">
        <v>29</v>
      </c>
    </row>
    <row r="4" ht="24.75" customHeight="1" spans="1:5">
      <c r="A4" s="57" t="s">
        <v>101</v>
      </c>
      <c r="B4" s="58"/>
      <c r="C4" s="57" t="s">
        <v>182</v>
      </c>
      <c r="D4" s="58"/>
      <c r="E4" s="59"/>
    </row>
    <row r="5" ht="24.75" customHeight="1" spans="1:5">
      <c r="A5" s="57" t="s">
        <v>187</v>
      </c>
      <c r="B5" s="58" t="s">
        <v>188</v>
      </c>
      <c r="C5" s="86" t="s">
        <v>107</v>
      </c>
      <c r="D5" s="86" t="s">
        <v>103</v>
      </c>
      <c r="E5" s="87" t="s">
        <v>104</v>
      </c>
    </row>
    <row r="6" ht="24.75" customHeight="1" spans="1:5">
      <c r="A6" s="57" t="s">
        <v>106</v>
      </c>
      <c r="B6" s="58" t="s">
        <v>106</v>
      </c>
      <c r="C6" s="58">
        <v>1</v>
      </c>
      <c r="D6" s="58">
        <v>2</v>
      </c>
      <c r="E6" s="59">
        <v>3</v>
      </c>
    </row>
    <row r="7" s="40" customFormat="1" ht="24.75" customHeight="1" spans="1:7">
      <c r="A7" s="96"/>
      <c r="B7" s="97" t="s">
        <v>107</v>
      </c>
      <c r="C7" s="98">
        <f t="shared" ref="C7:C41" si="0">D7+E7</f>
        <v>805.91</v>
      </c>
      <c r="D7" s="98">
        <v>233.02</v>
      </c>
      <c r="E7" s="99">
        <v>572.89</v>
      </c>
      <c r="F7" s="51"/>
      <c r="G7" s="51"/>
    </row>
    <row r="8" ht="24.75" customHeight="1" spans="1:5">
      <c r="A8" s="100">
        <v>213</v>
      </c>
      <c r="B8" s="101" t="s">
        <v>189</v>
      </c>
      <c r="C8" s="98">
        <f t="shared" si="0"/>
        <v>746.06</v>
      </c>
      <c r="D8" s="98">
        <v>173.17</v>
      </c>
      <c r="E8" s="99">
        <v>572.89</v>
      </c>
    </row>
    <row r="9" ht="24.75" customHeight="1" spans="1:5">
      <c r="A9" s="73" t="s">
        <v>190</v>
      </c>
      <c r="B9" s="101" t="s">
        <v>191</v>
      </c>
      <c r="C9" s="98">
        <f t="shared" si="0"/>
        <v>0</v>
      </c>
      <c r="D9" s="98"/>
      <c r="E9" s="99"/>
    </row>
    <row r="10" ht="24.75" customHeight="1" spans="1:5">
      <c r="A10" s="102" t="s">
        <v>192</v>
      </c>
      <c r="B10" s="101" t="s">
        <v>193</v>
      </c>
      <c r="C10" s="98">
        <f t="shared" si="0"/>
        <v>0</v>
      </c>
      <c r="D10" s="98"/>
      <c r="E10" s="99"/>
    </row>
    <row r="11" ht="24.75" customHeight="1" spans="1:5">
      <c r="A11" s="102" t="s">
        <v>194</v>
      </c>
      <c r="B11" s="101" t="s">
        <v>195</v>
      </c>
      <c r="C11" s="98">
        <f t="shared" si="0"/>
        <v>275.07</v>
      </c>
      <c r="D11" s="98">
        <v>173.17</v>
      </c>
      <c r="E11" s="99">
        <v>101.9</v>
      </c>
    </row>
    <row r="12" ht="24.75" customHeight="1" spans="1:5">
      <c r="A12" s="102" t="s">
        <v>196</v>
      </c>
      <c r="B12" s="101" t="s">
        <v>197</v>
      </c>
      <c r="C12" s="98">
        <f t="shared" si="0"/>
        <v>0</v>
      </c>
      <c r="D12" s="98"/>
      <c r="E12" s="99"/>
    </row>
    <row r="13" ht="24.75" customHeight="1" spans="1:5">
      <c r="A13" s="102" t="s">
        <v>198</v>
      </c>
      <c r="B13" s="101" t="s">
        <v>199</v>
      </c>
      <c r="C13" s="98">
        <f t="shared" si="0"/>
        <v>68.52</v>
      </c>
      <c r="D13" s="98"/>
      <c r="E13" s="99">
        <v>68.52</v>
      </c>
    </row>
    <row r="14" ht="24.75" customHeight="1" spans="1:5">
      <c r="A14" s="102" t="s">
        <v>200</v>
      </c>
      <c r="B14" s="101" t="s">
        <v>201</v>
      </c>
      <c r="C14" s="98">
        <f t="shared" si="0"/>
        <v>0</v>
      </c>
      <c r="D14" s="98"/>
      <c r="E14" s="99"/>
    </row>
    <row r="15" ht="24.75" customHeight="1" spans="1:5">
      <c r="A15" s="103" t="s">
        <v>202</v>
      </c>
      <c r="B15" s="101" t="s">
        <v>203</v>
      </c>
      <c r="C15" s="98">
        <f t="shared" si="0"/>
        <v>0</v>
      </c>
      <c r="D15" s="98"/>
      <c r="E15" s="99"/>
    </row>
    <row r="16" ht="24.75" customHeight="1" spans="1:5">
      <c r="A16" s="104" t="s">
        <v>204</v>
      </c>
      <c r="B16" s="101" t="s">
        <v>205</v>
      </c>
      <c r="C16" s="98">
        <f t="shared" si="0"/>
        <v>0</v>
      </c>
      <c r="D16" s="98"/>
      <c r="E16" s="99"/>
    </row>
    <row r="17" ht="24.75" customHeight="1" spans="1:5">
      <c r="A17" s="104" t="s">
        <v>206</v>
      </c>
      <c r="B17" s="101" t="s">
        <v>207</v>
      </c>
      <c r="C17" s="98">
        <f t="shared" si="0"/>
        <v>0</v>
      </c>
      <c r="D17" s="98"/>
      <c r="E17" s="99"/>
    </row>
    <row r="18" ht="24.75" customHeight="1" spans="1:5">
      <c r="A18" s="104" t="s">
        <v>208</v>
      </c>
      <c r="B18" s="101" t="s">
        <v>209</v>
      </c>
      <c r="C18" s="98">
        <f t="shared" si="0"/>
        <v>402.47</v>
      </c>
      <c r="D18" s="98"/>
      <c r="E18" s="99">
        <v>402.47</v>
      </c>
    </row>
    <row r="19" ht="24.75" customHeight="1" spans="1:5">
      <c r="A19" s="104" t="s">
        <v>210</v>
      </c>
      <c r="B19" s="101" t="s">
        <v>211</v>
      </c>
      <c r="C19" s="98">
        <f t="shared" si="0"/>
        <v>0</v>
      </c>
      <c r="D19" s="98"/>
      <c r="E19" s="99"/>
    </row>
    <row r="20" ht="24.75" customHeight="1" spans="1:5">
      <c r="A20" s="104" t="s">
        <v>212</v>
      </c>
      <c r="B20" s="101" t="s">
        <v>213</v>
      </c>
      <c r="C20" s="98">
        <f t="shared" si="0"/>
        <v>0</v>
      </c>
      <c r="D20" s="98"/>
      <c r="E20" s="99"/>
    </row>
    <row r="21" ht="24.75" customHeight="1" spans="1:5">
      <c r="A21" s="105" t="s">
        <v>214</v>
      </c>
      <c r="B21" s="101" t="s">
        <v>215</v>
      </c>
      <c r="C21" s="98">
        <f t="shared" si="0"/>
        <v>0</v>
      </c>
      <c r="D21" s="98"/>
      <c r="E21" s="99"/>
    </row>
    <row r="22" ht="24.75" customHeight="1" spans="1:5">
      <c r="A22" s="102" t="s">
        <v>216</v>
      </c>
      <c r="B22" s="101" t="s">
        <v>195</v>
      </c>
      <c r="C22" s="98">
        <f t="shared" si="0"/>
        <v>0</v>
      </c>
      <c r="D22" s="98"/>
      <c r="E22" s="99"/>
    </row>
    <row r="23" ht="24.75" customHeight="1" spans="1:5">
      <c r="A23" s="102" t="s">
        <v>217</v>
      </c>
      <c r="B23" s="101" t="s">
        <v>218</v>
      </c>
      <c r="C23" s="98">
        <f t="shared" si="0"/>
        <v>0</v>
      </c>
      <c r="D23" s="98"/>
      <c r="E23" s="99"/>
    </row>
    <row r="24" ht="24.75" customHeight="1" spans="1:5">
      <c r="A24" s="102" t="s">
        <v>219</v>
      </c>
      <c r="B24" s="101" t="s">
        <v>220</v>
      </c>
      <c r="C24" s="98">
        <f t="shared" si="0"/>
        <v>0</v>
      </c>
      <c r="D24" s="98"/>
      <c r="E24" s="99"/>
    </row>
    <row r="25" ht="24.75" customHeight="1" spans="1:5">
      <c r="A25" s="102" t="s">
        <v>221</v>
      </c>
      <c r="B25" s="101" t="s">
        <v>222</v>
      </c>
      <c r="C25" s="98">
        <f t="shared" si="0"/>
        <v>0</v>
      </c>
      <c r="D25" s="98"/>
      <c r="E25" s="99"/>
    </row>
    <row r="26" ht="24.75" customHeight="1" spans="1:5">
      <c r="A26" s="102" t="s">
        <v>223</v>
      </c>
      <c r="B26" s="101" t="s">
        <v>224</v>
      </c>
      <c r="C26" s="98">
        <f t="shared" si="0"/>
        <v>0</v>
      </c>
      <c r="D26" s="98"/>
      <c r="E26" s="99"/>
    </row>
    <row r="27" ht="24.75" customHeight="1" spans="1:5">
      <c r="A27" s="102" t="s">
        <v>225</v>
      </c>
      <c r="B27" s="101" t="s">
        <v>226</v>
      </c>
      <c r="C27" s="98">
        <f t="shared" si="0"/>
        <v>0</v>
      </c>
      <c r="D27" s="98"/>
      <c r="E27" s="99"/>
    </row>
    <row r="28" ht="24.75" customHeight="1" spans="1:5">
      <c r="A28" s="73" t="s">
        <v>227</v>
      </c>
      <c r="B28" s="101" t="s">
        <v>228</v>
      </c>
      <c r="C28" s="98">
        <f t="shared" si="0"/>
        <v>21.29</v>
      </c>
      <c r="D28" s="98">
        <v>21.29</v>
      </c>
      <c r="E28" s="99"/>
    </row>
    <row r="29" customHeight="1" spans="1:5">
      <c r="A29" s="102" t="s">
        <v>229</v>
      </c>
      <c r="B29" s="101" t="s">
        <v>230</v>
      </c>
      <c r="C29" s="98">
        <f t="shared" si="0"/>
        <v>0</v>
      </c>
      <c r="D29" s="98"/>
      <c r="E29" s="99"/>
    </row>
    <row r="30" customHeight="1" spans="1:5">
      <c r="A30" s="102" t="s">
        <v>231</v>
      </c>
      <c r="B30" s="101" t="s">
        <v>232</v>
      </c>
      <c r="C30" s="98">
        <f t="shared" si="0"/>
        <v>19.07</v>
      </c>
      <c r="D30" s="98">
        <v>19.07</v>
      </c>
      <c r="E30" s="99"/>
    </row>
    <row r="31" customHeight="1" spans="1:5">
      <c r="A31" s="102" t="s">
        <v>233</v>
      </c>
      <c r="B31" s="101" t="s">
        <v>234</v>
      </c>
      <c r="C31" s="98">
        <f t="shared" si="0"/>
        <v>0</v>
      </c>
      <c r="D31" s="98"/>
      <c r="E31" s="99"/>
    </row>
    <row r="32" customHeight="1" spans="1:5">
      <c r="A32" s="106" t="s">
        <v>235</v>
      </c>
      <c r="B32" s="101" t="s">
        <v>236</v>
      </c>
      <c r="C32" s="98">
        <f t="shared" si="0"/>
        <v>0.83</v>
      </c>
      <c r="D32" s="98">
        <v>0.83</v>
      </c>
      <c r="E32" s="99"/>
    </row>
    <row r="33" customHeight="1" spans="1:5">
      <c r="A33" s="106" t="s">
        <v>237</v>
      </c>
      <c r="B33" s="101" t="s">
        <v>238</v>
      </c>
      <c r="C33" s="98">
        <f t="shared" si="0"/>
        <v>1.39</v>
      </c>
      <c r="D33" s="98">
        <v>1.39</v>
      </c>
      <c r="E33" s="99"/>
    </row>
    <row r="34" customHeight="1" spans="1:5">
      <c r="A34" s="73" t="s">
        <v>239</v>
      </c>
      <c r="B34" s="101" t="s">
        <v>240</v>
      </c>
      <c r="C34" s="98">
        <f t="shared" si="0"/>
        <v>13.58</v>
      </c>
      <c r="D34" s="98">
        <v>13.58</v>
      </c>
      <c r="E34" s="99"/>
    </row>
    <row r="35" customHeight="1" spans="1:5">
      <c r="A35" s="102" t="s">
        <v>241</v>
      </c>
      <c r="B35" s="101" t="s">
        <v>242</v>
      </c>
      <c r="C35" s="98">
        <f t="shared" si="0"/>
        <v>0</v>
      </c>
      <c r="D35" s="98"/>
      <c r="E35" s="99"/>
    </row>
    <row r="36" customHeight="1" spans="1:5">
      <c r="A36" s="102" t="s">
        <v>243</v>
      </c>
      <c r="B36" s="101" t="s">
        <v>244</v>
      </c>
      <c r="C36" s="98">
        <f t="shared" si="0"/>
        <v>13.58</v>
      </c>
      <c r="D36" s="98">
        <v>13.58</v>
      </c>
      <c r="E36" s="99"/>
    </row>
    <row r="37" customHeight="1" spans="1:5">
      <c r="A37" s="73" t="s">
        <v>245</v>
      </c>
      <c r="B37" s="101" t="s">
        <v>246</v>
      </c>
      <c r="C37" s="98">
        <f t="shared" si="0"/>
        <v>24.98</v>
      </c>
      <c r="D37" s="98">
        <v>24.98</v>
      </c>
      <c r="E37" s="99"/>
    </row>
    <row r="38" customHeight="1" spans="1:5">
      <c r="A38" s="102" t="s">
        <v>247</v>
      </c>
      <c r="B38" s="101" t="s">
        <v>248</v>
      </c>
      <c r="C38" s="98">
        <f t="shared" si="0"/>
        <v>0</v>
      </c>
      <c r="D38" s="98"/>
      <c r="E38" s="99"/>
    </row>
    <row r="39" customHeight="1" spans="1:5">
      <c r="A39" s="102" t="s">
        <v>249</v>
      </c>
      <c r="B39" s="101" t="s">
        <v>250</v>
      </c>
      <c r="C39" s="98">
        <f t="shared" si="0"/>
        <v>0</v>
      </c>
      <c r="D39" s="98"/>
      <c r="E39" s="99"/>
    </row>
    <row r="40" customHeight="1" spans="1:5">
      <c r="A40" s="102" t="s">
        <v>251</v>
      </c>
      <c r="B40" s="101" t="s">
        <v>252</v>
      </c>
      <c r="C40" s="98">
        <f t="shared" si="0"/>
        <v>6.1</v>
      </c>
      <c r="D40" s="98">
        <v>6.1</v>
      </c>
      <c r="E40" s="99"/>
    </row>
    <row r="41" customHeight="1" spans="1:5">
      <c r="A41" s="102" t="s">
        <v>253</v>
      </c>
      <c r="B41" s="101" t="s">
        <v>254</v>
      </c>
      <c r="C41" s="98">
        <f t="shared" si="0"/>
        <v>18.88</v>
      </c>
      <c r="D41" s="98">
        <v>18.88</v>
      </c>
      <c r="E41" s="99"/>
    </row>
  </sheetData>
  <sheetProtection formatCells="0" formatColumns="0" formatRows="0"/>
  <protectedRanges>
    <protectedRange sqref="B7:B38" name="区域1"/>
    <protectedRange sqref="D7:D3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opLeftCell="A2" workbookViewId="0">
      <selection activeCell="J46" sqref="J46"/>
    </sheetView>
  </sheetViews>
  <sheetFormatPr defaultColWidth="9" defaultRowHeight="12.75" customHeight="1" outlineLevelCol="6"/>
  <cols>
    <col min="1" max="1" width="13.3333333333333" style="41" customWidth="1"/>
    <col min="2" max="2" width="29.552380952381" style="41" customWidth="1"/>
    <col min="3" max="5" width="17.2952380952381" style="41" customWidth="1"/>
    <col min="6" max="7" width="6.85714285714286" style="41" customWidth="1"/>
  </cols>
  <sheetData>
    <row r="1" ht="24.75" customHeight="1" spans="1:2">
      <c r="A1" s="55" t="s">
        <v>27</v>
      </c>
      <c r="B1" s="56"/>
    </row>
    <row r="2" ht="24.75" customHeight="1" spans="1:5">
      <c r="A2" s="83" t="s">
        <v>255</v>
      </c>
      <c r="B2" s="83"/>
      <c r="C2" s="83"/>
      <c r="D2" s="83"/>
      <c r="E2" s="83"/>
    </row>
    <row r="3" ht="24.75" customHeight="1" spans="5:5">
      <c r="E3" s="44" t="s">
        <v>29</v>
      </c>
    </row>
    <row r="4" ht="24.75" customHeight="1" spans="1:5">
      <c r="A4" s="57" t="s">
        <v>256</v>
      </c>
      <c r="B4" s="58"/>
      <c r="C4" s="57" t="s">
        <v>257</v>
      </c>
      <c r="D4" s="58"/>
      <c r="E4" s="59"/>
    </row>
    <row r="5" ht="24.75" customHeight="1" spans="1:5">
      <c r="A5" s="84" t="s">
        <v>187</v>
      </c>
      <c r="B5" s="58" t="s">
        <v>188</v>
      </c>
      <c r="C5" s="85" t="s">
        <v>107</v>
      </c>
      <c r="D5" s="86" t="s">
        <v>258</v>
      </c>
      <c r="E5" s="87" t="s">
        <v>259</v>
      </c>
    </row>
    <row r="6" ht="24.75" customHeight="1" spans="1:5">
      <c r="A6" s="84" t="s">
        <v>106</v>
      </c>
      <c r="B6" s="58" t="s">
        <v>106</v>
      </c>
      <c r="C6" s="57">
        <v>1</v>
      </c>
      <c r="D6" s="58">
        <v>2</v>
      </c>
      <c r="E6" s="59">
        <v>3</v>
      </c>
    </row>
    <row r="7" s="40" customFormat="1" ht="25.5" customHeight="1" spans="1:7">
      <c r="A7" s="88"/>
      <c r="B7" s="61" t="s">
        <v>107</v>
      </c>
      <c r="C7" s="89">
        <f t="shared" ref="C7:C20" si="0">D7+E7</f>
        <v>233.02</v>
      </c>
      <c r="D7" s="89">
        <f>SUM(D8,D19,D46)</f>
        <v>229.38</v>
      </c>
      <c r="E7" s="90">
        <v>3.64</v>
      </c>
      <c r="F7" s="51"/>
      <c r="G7" s="51"/>
    </row>
    <row r="8" ht="25.5" customHeight="1" spans="1:5">
      <c r="A8" s="88" t="s">
        <v>260</v>
      </c>
      <c r="B8" s="61" t="s">
        <v>261</v>
      </c>
      <c r="C8" s="89">
        <f t="shared" si="0"/>
        <v>226.34</v>
      </c>
      <c r="D8" s="89">
        <f>SUM(D9:D18)</f>
        <v>226.34</v>
      </c>
      <c r="E8" s="90"/>
    </row>
    <row r="9" ht="25.5" customHeight="1" spans="1:5">
      <c r="A9" s="91" t="s">
        <v>262</v>
      </c>
      <c r="B9" s="65" t="s">
        <v>263</v>
      </c>
      <c r="C9" s="89">
        <f t="shared" si="0"/>
        <v>65.66</v>
      </c>
      <c r="D9" s="92">
        <v>65.66</v>
      </c>
      <c r="E9" s="93"/>
    </row>
    <row r="10" ht="25.5" customHeight="1" spans="1:5">
      <c r="A10" s="91" t="s">
        <v>264</v>
      </c>
      <c r="B10" s="65" t="s">
        <v>265</v>
      </c>
      <c r="C10" s="89">
        <f t="shared" si="0"/>
        <v>48.99</v>
      </c>
      <c r="D10" s="92">
        <v>48.99</v>
      </c>
      <c r="E10" s="93"/>
    </row>
    <row r="11" ht="25.5" customHeight="1" spans="1:5">
      <c r="A11" s="91" t="s">
        <v>266</v>
      </c>
      <c r="B11" s="65" t="s">
        <v>267</v>
      </c>
      <c r="C11" s="89">
        <f t="shared" si="0"/>
        <v>39.94</v>
      </c>
      <c r="D11" s="92">
        <v>39.94</v>
      </c>
      <c r="E11" s="93"/>
    </row>
    <row r="12" ht="25.5" customHeight="1" spans="1:5">
      <c r="A12" s="91" t="s">
        <v>268</v>
      </c>
      <c r="B12" s="65" t="s">
        <v>269</v>
      </c>
      <c r="C12" s="89">
        <f t="shared" si="0"/>
        <v>11.9</v>
      </c>
      <c r="D12" s="92">
        <v>11.9</v>
      </c>
      <c r="E12" s="93"/>
    </row>
    <row r="13" ht="25.5" customHeight="1" spans="1:5">
      <c r="A13" s="91" t="s">
        <v>270</v>
      </c>
      <c r="B13" s="65" t="s">
        <v>271</v>
      </c>
      <c r="C13" s="89">
        <f t="shared" si="0"/>
        <v>19.07</v>
      </c>
      <c r="D13" s="92">
        <v>19.07</v>
      </c>
      <c r="E13" s="93"/>
    </row>
    <row r="14" ht="25.5" customHeight="1" spans="1:5">
      <c r="A14" s="91" t="s">
        <v>272</v>
      </c>
      <c r="B14" s="65" t="s">
        <v>273</v>
      </c>
      <c r="C14" s="89">
        <f t="shared" si="0"/>
        <v>0</v>
      </c>
      <c r="D14" s="92"/>
      <c r="E14" s="93"/>
    </row>
    <row r="15" ht="25.5" customHeight="1" spans="1:5">
      <c r="A15" s="91" t="s">
        <v>274</v>
      </c>
      <c r="B15" s="65" t="s">
        <v>275</v>
      </c>
      <c r="C15" s="89">
        <f t="shared" si="0"/>
        <v>6.1</v>
      </c>
      <c r="D15" s="92">
        <v>6.1</v>
      </c>
      <c r="E15" s="93"/>
    </row>
    <row r="16" ht="25.5" customHeight="1" spans="1:5">
      <c r="A16" s="91" t="s">
        <v>276</v>
      </c>
      <c r="B16" s="65" t="s">
        <v>277</v>
      </c>
      <c r="C16" s="89">
        <f t="shared" si="0"/>
        <v>18.88</v>
      </c>
      <c r="D16" s="92">
        <v>18.88</v>
      </c>
      <c r="E16" s="93"/>
    </row>
    <row r="17" ht="25.5" customHeight="1" spans="1:5">
      <c r="A17" s="91" t="s">
        <v>278</v>
      </c>
      <c r="B17" s="65" t="s">
        <v>279</v>
      </c>
      <c r="C17" s="89">
        <f t="shared" si="0"/>
        <v>2.22</v>
      </c>
      <c r="D17" s="92">
        <v>2.22</v>
      </c>
      <c r="E17" s="93"/>
    </row>
    <row r="18" ht="25.5" customHeight="1" spans="1:5">
      <c r="A18" s="91" t="s">
        <v>280</v>
      </c>
      <c r="B18" s="65" t="s">
        <v>281</v>
      </c>
      <c r="C18" s="89">
        <f t="shared" si="0"/>
        <v>13.58</v>
      </c>
      <c r="D18" s="92">
        <v>13.58</v>
      </c>
      <c r="E18" s="93"/>
    </row>
    <row r="19" ht="25.5" customHeight="1" spans="1:5">
      <c r="A19" s="88" t="s">
        <v>282</v>
      </c>
      <c r="B19" s="61" t="s">
        <v>283</v>
      </c>
      <c r="C19" s="89">
        <f t="shared" si="0"/>
        <v>0</v>
      </c>
      <c r="D19" s="89">
        <f>SUM(D20:D45)</f>
        <v>0</v>
      </c>
      <c r="E19" s="90"/>
    </row>
    <row r="20" ht="25.5" customHeight="1" spans="1:5">
      <c r="A20" s="91" t="s">
        <v>284</v>
      </c>
      <c r="B20" s="65" t="s">
        <v>285</v>
      </c>
      <c r="C20" s="89">
        <f t="shared" si="0"/>
        <v>0</v>
      </c>
      <c r="D20" s="92"/>
      <c r="E20" s="93"/>
    </row>
    <row r="21" ht="25.5" customHeight="1" spans="1:5">
      <c r="A21" s="91" t="s">
        <v>286</v>
      </c>
      <c r="B21" s="65" t="s">
        <v>287</v>
      </c>
      <c r="C21" s="89"/>
      <c r="D21" s="92"/>
      <c r="E21" s="93"/>
    </row>
    <row r="22" ht="25.5" customHeight="1" spans="1:5">
      <c r="A22" s="91" t="s">
        <v>288</v>
      </c>
      <c r="B22" s="65" t="s">
        <v>289</v>
      </c>
      <c r="C22" s="89"/>
      <c r="D22" s="92"/>
      <c r="E22" s="93"/>
    </row>
    <row r="23" ht="25.5" customHeight="1" spans="1:5">
      <c r="A23" s="91" t="s">
        <v>290</v>
      </c>
      <c r="B23" s="65" t="s">
        <v>291</v>
      </c>
      <c r="C23" s="89"/>
      <c r="D23" s="92"/>
      <c r="E23" s="93"/>
    </row>
    <row r="24" ht="25.5" customHeight="1" spans="1:5">
      <c r="A24" s="91" t="s">
        <v>292</v>
      </c>
      <c r="B24" s="65" t="s">
        <v>293</v>
      </c>
      <c r="C24" s="89">
        <f t="shared" ref="C24:C27" si="1">D24+E24</f>
        <v>0</v>
      </c>
      <c r="D24" s="92"/>
      <c r="E24" s="93"/>
    </row>
    <row r="25" ht="25.5" customHeight="1" spans="1:5">
      <c r="A25" s="91" t="s">
        <v>294</v>
      </c>
      <c r="B25" s="65" t="s">
        <v>295</v>
      </c>
      <c r="C25" s="89">
        <f t="shared" si="1"/>
        <v>0</v>
      </c>
      <c r="D25" s="92"/>
      <c r="E25" s="93"/>
    </row>
    <row r="26" ht="25.5" customHeight="1" spans="1:5">
      <c r="A26" s="91" t="s">
        <v>296</v>
      </c>
      <c r="B26" s="65" t="s">
        <v>297</v>
      </c>
      <c r="C26" s="89">
        <f t="shared" si="1"/>
        <v>0</v>
      </c>
      <c r="D26" s="92"/>
      <c r="E26" s="93"/>
    </row>
    <row r="27" ht="25.5" customHeight="1" spans="1:5">
      <c r="A27" s="91" t="s">
        <v>298</v>
      </c>
      <c r="B27" s="65" t="s">
        <v>299</v>
      </c>
      <c r="C27" s="89">
        <f t="shared" si="1"/>
        <v>0</v>
      </c>
      <c r="D27" s="92"/>
      <c r="E27" s="93"/>
    </row>
    <row r="28" ht="25.5" customHeight="1" spans="1:5">
      <c r="A28" s="91" t="s">
        <v>300</v>
      </c>
      <c r="B28" s="65" t="s">
        <v>301</v>
      </c>
      <c r="C28" s="89"/>
      <c r="D28" s="92"/>
      <c r="E28" s="93"/>
    </row>
    <row r="29" ht="25.5" customHeight="1" spans="1:5">
      <c r="A29" s="91" t="s">
        <v>302</v>
      </c>
      <c r="B29" s="65" t="s">
        <v>303</v>
      </c>
      <c r="C29" s="89">
        <f t="shared" ref="C29:C34" si="2">D29+E29</f>
        <v>0</v>
      </c>
      <c r="D29" s="92"/>
      <c r="E29" s="93"/>
    </row>
    <row r="30" ht="25.5" customHeight="1" spans="1:5">
      <c r="A30" s="91" t="s">
        <v>304</v>
      </c>
      <c r="B30" s="65" t="s">
        <v>305</v>
      </c>
      <c r="C30" s="89">
        <f t="shared" si="2"/>
        <v>0</v>
      </c>
      <c r="D30" s="92"/>
      <c r="E30" s="93"/>
    </row>
    <row r="31" ht="25.5" customHeight="1" spans="1:5">
      <c r="A31" s="91" t="s">
        <v>306</v>
      </c>
      <c r="B31" s="65" t="s">
        <v>307</v>
      </c>
      <c r="C31" s="89"/>
      <c r="D31" s="92"/>
      <c r="E31" s="93"/>
    </row>
    <row r="32" ht="25.5" customHeight="1" spans="1:5">
      <c r="A32" s="91" t="s">
        <v>308</v>
      </c>
      <c r="B32" s="65" t="s">
        <v>309</v>
      </c>
      <c r="C32" s="89">
        <f t="shared" si="2"/>
        <v>0</v>
      </c>
      <c r="D32" s="92"/>
      <c r="E32" s="93"/>
    </row>
    <row r="33" ht="25.5" customHeight="1" spans="1:5">
      <c r="A33" s="91" t="s">
        <v>310</v>
      </c>
      <c r="B33" s="65" t="s">
        <v>311</v>
      </c>
      <c r="C33" s="89">
        <f t="shared" si="2"/>
        <v>0</v>
      </c>
      <c r="D33" s="92"/>
      <c r="E33" s="93"/>
    </row>
    <row r="34" ht="25.5" customHeight="1" spans="1:5">
      <c r="A34" s="91" t="s">
        <v>312</v>
      </c>
      <c r="B34" s="65" t="s">
        <v>313</v>
      </c>
      <c r="C34" s="89">
        <f t="shared" si="2"/>
        <v>0</v>
      </c>
      <c r="D34" s="92"/>
      <c r="E34" s="93"/>
    </row>
    <row r="35" ht="25.5" customHeight="1" spans="1:5">
      <c r="A35" s="91" t="s">
        <v>314</v>
      </c>
      <c r="B35" s="65" t="s">
        <v>315</v>
      </c>
      <c r="C35" s="89"/>
      <c r="D35" s="92"/>
      <c r="E35" s="93"/>
    </row>
    <row r="36" ht="25.5" customHeight="1" spans="1:5">
      <c r="A36" s="91" t="s">
        <v>316</v>
      </c>
      <c r="B36" s="65" t="s">
        <v>317</v>
      </c>
      <c r="C36" s="89"/>
      <c r="D36" s="92"/>
      <c r="E36" s="93"/>
    </row>
    <row r="37" ht="25.5" customHeight="1" spans="1:5">
      <c r="A37" s="91" t="s">
        <v>318</v>
      </c>
      <c r="B37" s="65" t="s">
        <v>319</v>
      </c>
      <c r="C37" s="89"/>
      <c r="D37" s="92"/>
      <c r="E37" s="93"/>
    </row>
    <row r="38" ht="25.5" customHeight="1" spans="1:5">
      <c r="A38" s="91" t="s">
        <v>320</v>
      </c>
      <c r="B38" s="65" t="s">
        <v>321</v>
      </c>
      <c r="C38" s="89"/>
      <c r="D38" s="92"/>
      <c r="E38" s="93"/>
    </row>
    <row r="39" ht="25.5" customHeight="1" spans="1:5">
      <c r="A39" s="91" t="s">
        <v>322</v>
      </c>
      <c r="B39" s="65" t="s">
        <v>323</v>
      </c>
      <c r="C39" s="89"/>
      <c r="D39" s="92"/>
      <c r="E39" s="93"/>
    </row>
    <row r="40" ht="25.5" customHeight="1" spans="1:5">
      <c r="A40" s="91" t="s">
        <v>324</v>
      </c>
      <c r="B40" s="65" t="s">
        <v>325</v>
      </c>
      <c r="C40" s="89">
        <f t="shared" ref="C40:C43" si="3">D40+E40</f>
        <v>0.7</v>
      </c>
      <c r="D40" s="92"/>
      <c r="E40" s="93">
        <v>0.7</v>
      </c>
    </row>
    <row r="41" ht="25.5" customHeight="1" spans="1:5">
      <c r="A41" s="91" t="s">
        <v>326</v>
      </c>
      <c r="B41" s="65" t="s">
        <v>327</v>
      </c>
      <c r="C41" s="89">
        <f t="shared" si="3"/>
        <v>2.94</v>
      </c>
      <c r="D41" s="92"/>
      <c r="E41" s="93">
        <v>2.94</v>
      </c>
    </row>
    <row r="42" ht="25.5" customHeight="1" spans="1:5">
      <c r="A42" s="91" t="s">
        <v>328</v>
      </c>
      <c r="B42" s="65" t="s">
        <v>329</v>
      </c>
      <c r="C42" s="89">
        <f t="shared" si="3"/>
        <v>0</v>
      </c>
      <c r="D42" s="92"/>
      <c r="E42" s="93"/>
    </row>
    <row r="43" ht="25.5" customHeight="1" spans="1:5">
      <c r="A43" s="91" t="s">
        <v>330</v>
      </c>
      <c r="B43" s="65" t="s">
        <v>331</v>
      </c>
      <c r="C43" s="89">
        <f t="shared" si="3"/>
        <v>0</v>
      </c>
      <c r="D43" s="92"/>
      <c r="E43" s="93"/>
    </row>
    <row r="44" ht="25.5" customHeight="1" spans="1:5">
      <c r="A44" s="91" t="s">
        <v>332</v>
      </c>
      <c r="B44" s="65" t="s">
        <v>333</v>
      </c>
      <c r="C44" s="89"/>
      <c r="D44" s="92"/>
      <c r="E44" s="93"/>
    </row>
    <row r="45" ht="25.5" customHeight="1" spans="1:5">
      <c r="A45" s="91" t="s">
        <v>334</v>
      </c>
      <c r="B45" s="65" t="s">
        <v>335</v>
      </c>
      <c r="C45" s="89">
        <f t="shared" ref="C45:C50" si="4">D45+E45</f>
        <v>0</v>
      </c>
      <c r="D45" s="92"/>
      <c r="E45" s="93"/>
    </row>
    <row r="46" ht="25.5" customHeight="1" spans="1:5">
      <c r="A46" s="88" t="s">
        <v>336</v>
      </c>
      <c r="B46" s="61" t="s">
        <v>337</v>
      </c>
      <c r="C46" s="89">
        <f t="shared" si="4"/>
        <v>3.04</v>
      </c>
      <c r="D46" s="89">
        <f>SUM(D47:D56)</f>
        <v>3.04</v>
      </c>
      <c r="E46" s="90"/>
    </row>
    <row r="47" ht="25.5" customHeight="1" spans="1:5">
      <c r="A47" s="91" t="s">
        <v>338</v>
      </c>
      <c r="B47" s="65" t="s">
        <v>339</v>
      </c>
      <c r="C47" s="89">
        <f t="shared" si="4"/>
        <v>0</v>
      </c>
      <c r="D47" s="92"/>
      <c r="E47" s="93"/>
    </row>
    <row r="48" ht="25.5" customHeight="1" spans="1:5">
      <c r="A48" s="91" t="s">
        <v>340</v>
      </c>
      <c r="B48" s="65" t="s">
        <v>341</v>
      </c>
      <c r="C48" s="89">
        <f t="shared" si="4"/>
        <v>0</v>
      </c>
      <c r="D48" s="92"/>
      <c r="E48" s="93"/>
    </row>
    <row r="49" ht="25.5" customHeight="1" spans="1:5">
      <c r="A49" s="91" t="s">
        <v>342</v>
      </c>
      <c r="B49" s="65" t="s">
        <v>343</v>
      </c>
      <c r="C49" s="89">
        <f t="shared" si="4"/>
        <v>0</v>
      </c>
      <c r="D49" s="92"/>
      <c r="E49" s="93"/>
    </row>
    <row r="50" ht="25.5" customHeight="1" spans="1:5">
      <c r="A50" s="91" t="s">
        <v>344</v>
      </c>
      <c r="B50" s="65" t="s">
        <v>345</v>
      </c>
      <c r="C50" s="89">
        <f t="shared" si="4"/>
        <v>3.04</v>
      </c>
      <c r="D50" s="92">
        <v>3.04</v>
      </c>
      <c r="E50" s="93"/>
    </row>
    <row r="51" ht="25.5" customHeight="1" spans="1:5">
      <c r="A51" s="91" t="s">
        <v>346</v>
      </c>
      <c r="B51" s="65" t="s">
        <v>347</v>
      </c>
      <c r="C51" s="89"/>
      <c r="D51" s="92"/>
      <c r="E51" s="93"/>
    </row>
    <row r="52" ht="25.5" customHeight="1" spans="1:5">
      <c r="A52" s="91" t="s">
        <v>348</v>
      </c>
      <c r="B52" s="65" t="s">
        <v>349</v>
      </c>
      <c r="C52" s="89">
        <f>D52+E52</f>
        <v>0</v>
      </c>
      <c r="D52" s="92"/>
      <c r="E52" s="93"/>
    </row>
    <row r="53" ht="25.5" customHeight="1" spans="1:5">
      <c r="A53" s="91" t="s">
        <v>350</v>
      </c>
      <c r="B53" s="65" t="s">
        <v>351</v>
      </c>
      <c r="C53" s="89"/>
      <c r="D53" s="92"/>
      <c r="E53" s="93"/>
    </row>
    <row r="54" ht="25.5" customHeight="1" spans="1:5">
      <c r="A54" s="91" t="s">
        <v>352</v>
      </c>
      <c r="B54" s="65" t="s">
        <v>353</v>
      </c>
      <c r="C54" s="89"/>
      <c r="D54" s="92"/>
      <c r="E54" s="93"/>
    </row>
    <row r="55" ht="25.5" customHeight="1" spans="1:5">
      <c r="A55" s="91" t="s">
        <v>354</v>
      </c>
      <c r="B55" s="65" t="s">
        <v>355</v>
      </c>
      <c r="C55" s="89"/>
      <c r="D55" s="92"/>
      <c r="E55" s="93"/>
    </row>
    <row r="56" ht="25.5" customHeight="1" spans="1:5">
      <c r="A56" s="91" t="s">
        <v>356</v>
      </c>
      <c r="B56" s="65" t="s">
        <v>357</v>
      </c>
      <c r="C56" s="89">
        <f>D56+E56</f>
        <v>0</v>
      </c>
      <c r="D56" s="92"/>
      <c r="E56" s="93"/>
    </row>
    <row r="58" ht="19.5" customHeight="1" spans="1:5">
      <c r="A58" s="94" t="s">
        <v>358</v>
      </c>
      <c r="B58"/>
      <c r="C58"/>
      <c r="D58"/>
      <c r="E58"/>
    </row>
    <row r="60" customHeight="1" spans="1:7">
      <c r="A60"/>
      <c r="B60"/>
      <c r="C60"/>
      <c r="D60"/>
      <c r="E60"/>
      <c r="F60" s="95"/>
      <c r="G60"/>
    </row>
    <row r="61" customHeight="1" spans="1:7">
      <c r="A61"/>
      <c r="B61"/>
      <c r="C61"/>
      <c r="D61"/>
      <c r="E61"/>
      <c r="F61" s="95"/>
      <c r="G61"/>
    </row>
  </sheetData>
  <sheetProtection formatCells="0" formatColumns="0" formatRows="0"/>
  <protectedRanges>
    <protectedRange sqref="D20:E45" name="区域2"/>
    <protectedRange sqref="D9:E18" name="区域1"/>
    <protectedRange sqref="D20:E45" name="区域2_1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>
    <arrUserId title="区域1" rangeCreator="" othersAccessPermission="edit"/>
    <arrUserId title="区域3" rangeCreator="" othersAccessPermission="edit"/>
  </rangeList>
  <rangeList sheetStid="18" master="">
    <arrUserId title="区域2" rangeCreator="" othersAccessPermission="edit"/>
    <arrUserId title="区域1" rangeCreator="" othersAccessPermission="edit"/>
    <arrUserId title="区域2_1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  <rangeList sheetStid="34" master=""/>
  <rangeList sheetStid="35" master=""/>
  <rangeList sheetStid="36" master=""/>
  <rangeList sheetStid="37" master=""/>
  <rangeList sheetStid="38" master=""/>
  <rangeList sheetStid="3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村级防疫经费</vt:lpstr>
      <vt:lpstr>防疫经费</vt:lpstr>
      <vt:lpstr>冻配</vt:lpstr>
      <vt:lpstr>畜牧经费</vt:lpstr>
      <vt:lpstr>草原补奖</vt:lpstr>
      <vt:lpstr>中央动物防疫</vt:lpstr>
      <vt:lpstr>省级下达动物防疫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</cp:lastModifiedBy>
  <dcterms:created xsi:type="dcterms:W3CDTF">2018-01-17T04:55:00Z</dcterms:created>
  <cp:lastPrinted>2018-02-27T09:20:00Z</cp:lastPrinted>
  <dcterms:modified xsi:type="dcterms:W3CDTF">2023-05-19T01:49:42Z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1AD0C3944CDE4FBC8EB9BF33B093BA12_13</vt:lpwstr>
  </property>
</Properties>
</file>