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4"/>
  </bookViews>
  <sheets>
    <sheet name="封面" sheetId="14" r:id="rId1"/>
    <sheet name="目录" sheetId="15" r:id="rId2"/>
    <sheet name="1" sheetId="1" r:id="rId3"/>
    <sheet name="2" sheetId="2" r:id="rId4"/>
    <sheet name="3" sheetId="3" r:id="rId5"/>
    <sheet name="4" sheetId="4" r:id="rId6"/>
    <sheet name="5" sheetId="10" r:id="rId7"/>
    <sheet name="6" sheetId="6" r:id="rId8"/>
    <sheet name="7" sheetId="7" r:id="rId9"/>
    <sheet name="8" sheetId="11" r:id="rId10"/>
    <sheet name="9" sheetId="9" r:id="rId11"/>
    <sheet name="10" sheetId="16" r:id="rId12"/>
    <sheet name="农业产业化" sheetId="12" r:id="rId13"/>
    <sheet name="农村能源建设" sheetId="13" r:id="rId14"/>
  </sheets>
  <calcPr calcId="144525" iterate="1" iterateCount="100" iterateDelta="0.001"/>
</workbook>
</file>

<file path=xl/sharedStrings.xml><?xml version="1.0" encoding="utf-8"?>
<sst xmlns="http://schemas.openxmlformats.org/spreadsheetml/2006/main" count="597" uniqueCount="463">
  <si>
    <t>附件一</t>
  </si>
  <si>
    <t>单位名称：高台县农村能源服务中心</t>
  </si>
  <si>
    <t>部门预算公开表</t>
  </si>
  <si>
    <t>编制日期：2023年02月28日</t>
  </si>
  <si>
    <t>部门领导：陈文建</t>
  </si>
  <si>
    <t>财务负责人：陈文建</t>
  </si>
  <si>
    <t xml:space="preserve">    制表人：边雪娇</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</si>
  <si>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</si>
  <si>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</si>
  <si>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</si>
  <si>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</si>
  <si>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</si>
  <si>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</si>
  <si>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</si>
  <si>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</si>
  <si>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</si>
  <si>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</si>
  <si>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</si>
  <si>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</si>
  <si>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</si>
  <si>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</si>
  <si>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</si>
  <si>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</si>
  <si>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</si>
  <si>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</si>
  <si>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</si>
  <si>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r>
      <rPr>
        <u/>
        <sz val="10"/>
        <color indexed="12"/>
        <rFont val="宋体"/>
        <charset val="134"/>
      </rPr>
      <t>（</t>
    </r>
    <r>
      <rPr>
        <u/>
        <sz val="10"/>
        <color indexed="12"/>
        <rFont val="Arial"/>
        <charset val="134"/>
      </rPr>
      <t>10</t>
    </r>
    <r>
      <rPr>
        <u/>
        <sz val="10"/>
        <color indexed="12"/>
        <rFont val="宋体"/>
        <charset val="134"/>
      </rPr>
      <t>）政府性基金预算支出情况表</t>
    </r>
  </si>
  <si>
    <r>
      <rPr>
        <u/>
        <sz val="10"/>
        <color rgb="FF800080"/>
        <rFont val="宋体"/>
        <charset val="134"/>
      </rPr>
      <t>（</t>
    </r>
    <r>
      <rPr>
        <u/>
        <sz val="10"/>
        <color rgb="FF800080"/>
        <rFont val="Arial"/>
        <charset val="134"/>
      </rPr>
      <t>11</t>
    </r>
    <r>
      <rPr>
        <u/>
        <sz val="10"/>
        <color rgb="FF800080"/>
        <rFont val="宋体"/>
        <charset val="134"/>
      </rPr>
      <t>）部门预算项目支出绩效目标表</t>
    </r>
  </si>
  <si>
    <t>返回</t>
  </si>
  <si>
    <t>部门收支总体情况表</t>
  </si>
  <si>
    <t>单位：万元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</si>
  <si>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</si>
  <si>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</si>
  <si>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</si>
  <si>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</si>
  <si>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</si>
  <si>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</si>
  <si>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</si>
  <si>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</si>
  <si>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</si>
  <si>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</si>
  <si>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</si>
  <si>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</si>
  <si>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</si>
  <si>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</si>
  <si>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</si>
  <si>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</si>
  <si>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</si>
  <si>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</si>
  <si>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</si>
  <si>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</si>
  <si>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</si>
  <si>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</si>
  <si>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</si>
  <si>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</si>
  <si>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</si>
  <si>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</si>
  <si>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</si>
  <si>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</si>
  <si>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</si>
  <si>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</si>
  <si>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</si>
  <si>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</si>
  <si>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</si>
  <si>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</si>
  <si>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</si>
  <si>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</si>
  <si>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</si>
  <si>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</si>
  <si>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</si>
  <si>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</si>
  <si>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</si>
  <si>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</si>
  <si>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</si>
  <si>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</si>
  <si>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</si>
  <si>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三十、结转下年</t>
  </si>
  <si>
    <t>十一、上年结余</t>
  </si>
  <si>
    <t>收入总计</t>
  </si>
  <si>
    <t>支出总计</t>
  </si>
  <si>
    <t>部门收入总体情况表</t>
  </si>
  <si>
    <t xml:space="preserve">    经费拨款</t>
  </si>
  <si>
    <t xml:space="preserve">    行政事业性收费收入</t>
  </si>
  <si>
    <t xml:space="preserve">    罚没收入</t>
  </si>
  <si>
    <t xml:space="preserve">    国有资源（资产）有偿使用收入</t>
  </si>
  <si>
    <t xml:space="preserve">    捐赠收入</t>
  </si>
  <si>
    <t xml:space="preserve">    政府住房基金收入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</si>
  <si>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</si>
  <si>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</si>
  <si>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</si>
  <si>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</si>
  <si>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</si>
  <si>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</si>
  <si>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</si>
  <si>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</si>
  <si>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</si>
  <si>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</si>
  <si>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</si>
  <si>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</si>
  <si>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</si>
  <si>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</si>
  <si>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</si>
  <si>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</si>
  <si>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</si>
  <si>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</si>
  <si>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</si>
  <si>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</si>
  <si>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</si>
  <si>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</si>
  <si>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213农林水支出</t>
  </si>
  <si>
    <t xml:space="preserve">   21301农业</t>
  </si>
  <si>
    <t xml:space="preserve">     2130101行政运行</t>
  </si>
  <si>
    <t xml:space="preserve">     2130104事业运行</t>
  </si>
  <si>
    <t xml:space="preserve">     2130106科技转化与推广服务</t>
  </si>
  <si>
    <t xml:space="preserve">     2130108病虫害控制</t>
  </si>
  <si>
    <t xml:space="preserve">     2130109农产品质量安全</t>
  </si>
  <si>
    <t xml:space="preserve">     2130110执法监管</t>
  </si>
  <si>
    <t xml:space="preserve">     2130122农业生产发展</t>
  </si>
  <si>
    <t xml:space="preserve">     2130126农村公益事业</t>
  </si>
  <si>
    <t xml:space="preserve">     2130135农业资源保护修复与利用</t>
  </si>
  <si>
    <t xml:space="preserve">     2130153农田建设</t>
  </si>
  <si>
    <t xml:space="preserve">     2130199其他农业支出</t>
  </si>
  <si>
    <t xml:space="preserve">   21305巩固脱贫衔接乡村振兴</t>
  </si>
  <si>
    <t xml:space="preserve">     2130550事业运行</t>
  </si>
  <si>
    <t xml:space="preserve">     2130599其他巩固脱贫成果衔接乡村振兴支出</t>
  </si>
  <si>
    <t xml:space="preserve">   21307农村综合改革</t>
  </si>
  <si>
    <t xml:space="preserve">    2130799其他农村综合改革支出</t>
  </si>
  <si>
    <t xml:space="preserve">   21308普惠金融发展支出</t>
  </si>
  <si>
    <t xml:space="preserve">      2130803农业保险保费补贴</t>
  </si>
  <si>
    <t>208社会保障和就业支出</t>
  </si>
  <si>
    <t xml:space="preserve">    20805行政事业单位离退休</t>
  </si>
  <si>
    <t xml:space="preserve">     2080505机关事业单位基本养老保险缴费支出</t>
  </si>
  <si>
    <t xml:space="preserve">   20899其他社会保障和就业支出</t>
  </si>
  <si>
    <t xml:space="preserve">     2089999其他社会保障和就业支出（失业）</t>
  </si>
  <si>
    <t xml:space="preserve">     2089999其他社会保障和 就业支出（工伤）</t>
  </si>
  <si>
    <t>221住房保障支出</t>
  </si>
  <si>
    <t xml:space="preserve">     22102住房改革支出</t>
  </si>
  <si>
    <t xml:space="preserve">       2210201住房公积金</t>
  </si>
  <si>
    <t>210医疗卫生与计划生育支出</t>
  </si>
  <si>
    <t xml:space="preserve">       21011行政事业单位医疗</t>
  </si>
  <si>
    <t xml:space="preserve">        2101101行政单位医疗</t>
  </si>
  <si>
    <t xml:space="preserve">        2101102事业单位医疗</t>
  </si>
  <si>
    <t xml:space="preserve">        2101103公务员医疗补助疗</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</si>
  <si>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</si>
  <si>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</si>
  <si>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</si>
  <si>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</si>
  <si>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</si>
  <si>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</si>
  <si>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</si>
  <si>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</si>
  <si>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</si>
  <si>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</si>
  <si>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</si>
  <si>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</si>
  <si>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</si>
  <si>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</si>
  <si>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</si>
  <si>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</si>
  <si>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</si>
  <si>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</si>
  <si>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</si>
  <si>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</si>
  <si>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</si>
  <si>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</si>
  <si>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</si>
  <si>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</si>
  <si>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</si>
  <si>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</si>
  <si>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</si>
  <si>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</si>
  <si>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</si>
  <si>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</si>
  <si>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</si>
  <si>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</si>
  <si>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</si>
  <si>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</si>
  <si>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</si>
  <si>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</si>
  <si>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</si>
  <si>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</si>
  <si>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</si>
  <si>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</si>
  <si>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</si>
  <si>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</si>
  <si>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</si>
  <si>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高台县农村能源服务中心</t>
  </si>
  <si>
    <t/>
  </si>
  <si>
    <t>一般公共预算支出情况表</t>
  </si>
  <si>
    <t>科目编码</t>
  </si>
  <si>
    <t>科目名称</t>
  </si>
  <si>
    <t>农林水支出</t>
  </si>
  <si>
    <t xml:space="preserve">   21301</t>
  </si>
  <si>
    <t xml:space="preserve">  农业</t>
  </si>
  <si>
    <t xml:space="preserve">     2130101</t>
  </si>
  <si>
    <t xml:space="preserve">    行政运行</t>
  </si>
  <si>
    <t xml:space="preserve">     2130104</t>
  </si>
  <si>
    <t xml:space="preserve">    事业运行</t>
  </si>
  <si>
    <t xml:space="preserve">     2130106</t>
  </si>
  <si>
    <t xml:space="preserve">    科技转化与推广服务</t>
  </si>
  <si>
    <t xml:space="preserve">     2130108</t>
  </si>
  <si>
    <t xml:space="preserve">    病虫害控制</t>
  </si>
  <si>
    <t xml:space="preserve">     2130109</t>
  </si>
  <si>
    <t xml:space="preserve">    其农产品质量安全</t>
  </si>
  <si>
    <t xml:space="preserve">     2130110</t>
  </si>
  <si>
    <t xml:space="preserve">    执法监管</t>
  </si>
  <si>
    <t xml:space="preserve">     2130122</t>
  </si>
  <si>
    <t xml:space="preserve">    农业生产发展</t>
  </si>
  <si>
    <t xml:space="preserve">     2130126</t>
  </si>
  <si>
    <t xml:space="preserve">    农村公益事业</t>
  </si>
  <si>
    <t xml:space="preserve">     2130135</t>
  </si>
  <si>
    <t xml:space="preserve">    农业资源保护修复与利用</t>
  </si>
  <si>
    <t xml:space="preserve">     2130153</t>
  </si>
  <si>
    <t xml:space="preserve">    农田建设</t>
  </si>
  <si>
    <t xml:space="preserve">     2130199</t>
  </si>
  <si>
    <t xml:space="preserve">    其他农业支出</t>
  </si>
  <si>
    <t xml:space="preserve">   21305</t>
  </si>
  <si>
    <t xml:space="preserve">  巩固脱贫衔接乡村振兴</t>
  </si>
  <si>
    <t xml:space="preserve">     2130550</t>
  </si>
  <si>
    <t xml:space="preserve">     2130599</t>
  </si>
  <si>
    <t xml:space="preserve">    其他巩固脱贫成果衔接乡村振兴支出</t>
  </si>
  <si>
    <t xml:space="preserve">   21307</t>
  </si>
  <si>
    <t xml:space="preserve">  农村综合改革</t>
  </si>
  <si>
    <t xml:space="preserve">    2130799</t>
  </si>
  <si>
    <t xml:space="preserve">    其他农村综合改革支出</t>
  </si>
  <si>
    <t xml:space="preserve">   21308</t>
  </si>
  <si>
    <t xml:space="preserve">  普惠金融发展支出</t>
  </si>
  <si>
    <t xml:space="preserve">      2130803</t>
  </si>
  <si>
    <t xml:space="preserve">    农业保险保费补贴</t>
  </si>
  <si>
    <t>208</t>
  </si>
  <si>
    <t>社会保障和就业支出</t>
  </si>
  <si>
    <t xml:space="preserve">    20805</t>
  </si>
  <si>
    <t xml:space="preserve">  行政事业单位离退休</t>
  </si>
  <si>
    <t xml:space="preserve">     2080505</t>
  </si>
  <si>
    <t xml:space="preserve">    机关事业单位基本养老保险缴费支出</t>
  </si>
  <si>
    <t xml:space="preserve">   20899</t>
  </si>
  <si>
    <t xml:space="preserve"> 其他社会保障和就业支出</t>
  </si>
  <si>
    <t xml:space="preserve">     2089999</t>
  </si>
  <si>
    <t xml:space="preserve">    其他社会保障和就业支出（失业）</t>
  </si>
  <si>
    <t xml:space="preserve">     2089999）</t>
  </si>
  <si>
    <t xml:space="preserve">    其他社会保障和就业支出（工伤）</t>
  </si>
  <si>
    <t>221</t>
  </si>
  <si>
    <t>住房保障支出</t>
  </si>
  <si>
    <t xml:space="preserve">     22102</t>
  </si>
  <si>
    <t xml:space="preserve">   住房改革支出</t>
  </si>
  <si>
    <t xml:space="preserve">       2210201</t>
  </si>
  <si>
    <t xml:space="preserve">   住房公积金</t>
  </si>
  <si>
    <t>210</t>
  </si>
  <si>
    <t>医疗卫生与计划生育支出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</si>
  <si>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</si>
  <si>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</si>
  <si>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</si>
  <si>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</si>
  <si>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</si>
  <si>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</si>
  <si>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</si>
  <si>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</si>
  <si>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</si>
  <si>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</si>
  <si>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</si>
  <si>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</si>
  <si>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</si>
  <si>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</si>
  <si>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</si>
  <si>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</si>
  <si>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</si>
  <si>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</si>
  <si>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</si>
  <si>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</si>
  <si>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</si>
  <si>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</si>
  <si>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</si>
  <si>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</si>
  <si>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</si>
  <si>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</si>
  <si>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</si>
  <si>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</si>
  <si>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</si>
  <si>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</si>
  <si>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</si>
  <si>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</si>
  <si>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</si>
  <si>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</si>
  <si>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</si>
  <si>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</si>
  <si>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</si>
  <si>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</si>
  <si>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</si>
  <si>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</si>
  <si>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</si>
  <si>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</si>
  <si>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</si>
  <si>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</si>
  <si>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</si>
  <si>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</si>
  <si>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</si>
  <si>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</si>
  <si>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</si>
  <si>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</si>
  <si>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</si>
  <si>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</si>
  <si>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</si>
  <si>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</si>
  <si>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</si>
  <si>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</si>
  <si>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</si>
  <si>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</si>
  <si>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</si>
  <si>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</si>
  <si>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</si>
  <si>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</si>
  <si>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</si>
  <si>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</si>
  <si>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</si>
  <si>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</si>
  <si>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</si>
  <si>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</si>
  <si>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</si>
  <si>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</si>
  <si>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</si>
  <si>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</si>
  <si>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</si>
  <si>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</si>
  <si>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</si>
  <si>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</si>
  <si>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</si>
  <si>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</si>
  <si>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</si>
  <si>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</si>
  <si>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</si>
  <si>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</si>
  <si>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</si>
  <si>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</si>
  <si>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</si>
  <si>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</si>
  <si>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</si>
  <si>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</si>
  <si>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</si>
  <si>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</si>
  <si>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</si>
  <si>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</si>
  <si>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</si>
  <si>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</si>
  <si>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</si>
  <si>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</si>
  <si>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</si>
  <si>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</si>
  <si>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</si>
  <si>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</si>
  <si>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</si>
  <si>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</si>
  <si>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</si>
  <si>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</si>
  <si>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</si>
  <si>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</si>
  <si>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</si>
  <si>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</si>
  <si>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</si>
  <si>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</si>
  <si>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对其他个人和家庭的补助</t>
  </si>
  <si>
    <r>
      <rPr>
        <sz val="9"/>
        <color indexed="8"/>
        <rFont val="宋体"/>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中不含退休人员养老金</t>
    </r>
  </si>
  <si>
    <t>一般公共预算“三公”经费、会议费、培训费支出情况表</t>
  </si>
  <si>
    <t>“三公”经费合计</t>
  </si>
  <si>
    <t>因公出国（境）费用</t>
  </si>
  <si>
    <t>公务接待费</t>
  </si>
  <si>
    <t>公务用车购置和运行费</t>
  </si>
  <si>
    <t>会议费</t>
  </si>
  <si>
    <t>培训费</t>
  </si>
  <si>
    <t>公务用车购置费</t>
  </si>
  <si>
    <t>公务用车运行费</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</si>
  <si>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</si>
  <si>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</si>
  <si>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</si>
  <si>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</si>
  <si>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</si>
  <si>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</si>
  <si>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</si>
  <si>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</si>
  <si>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</si>
  <si>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</si>
  <si>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</si>
  <si>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</si>
  <si>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</si>
  <si>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</si>
  <si>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</si>
  <si>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</si>
  <si>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</si>
  <si>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附件4：</t>
  </si>
  <si>
    <t xml:space="preserve"> 部门预算项目支出绩效目标表</t>
  </si>
  <si>
    <t xml:space="preserve">    </t>
  </si>
  <si>
    <t xml:space="preserve">     （2023年度）</t>
  </si>
  <si>
    <t>项目名称</t>
  </si>
  <si>
    <t>2023年农业产业化业务费</t>
  </si>
  <si>
    <t>主管部门</t>
  </si>
  <si>
    <t>高台县农业农村局</t>
  </si>
  <si>
    <t>实施单位</t>
  </si>
  <si>
    <t>预算    执行    指标  （10分）</t>
  </si>
  <si>
    <t>年度预算</t>
  </si>
  <si>
    <t>年度资金总额</t>
  </si>
  <si>
    <t>其中：财政拨款资金</t>
  </si>
  <si>
    <t>其他资金</t>
  </si>
  <si>
    <t>年度总体目标</t>
  </si>
  <si>
    <t xml:space="preserve">  通过服务企业，使全县农业产业化龙头集群不断壮大，农业产业链条不断发展延伸，提升了全县农产品的知名度和市场影响力。</t>
  </si>
  <si>
    <t>一级指标</t>
  </si>
  <si>
    <t>二级指标</t>
  </si>
  <si>
    <t>三级指标</t>
  </si>
  <si>
    <t>指标值</t>
  </si>
  <si>
    <t>产出指标（50分）</t>
  </si>
  <si>
    <t>数量指标</t>
  </si>
  <si>
    <t>农业产业化工作完成率</t>
  </si>
  <si>
    <t>质量指标</t>
  </si>
  <si>
    <t>农业产业化工作完成质量</t>
  </si>
  <si>
    <t>合格</t>
  </si>
  <si>
    <t>时效指标</t>
  </si>
  <si>
    <t>其他工作完成及时性</t>
  </si>
  <si>
    <t>及时</t>
  </si>
  <si>
    <t>成本指标</t>
  </si>
  <si>
    <t>成本控制率</t>
  </si>
  <si>
    <t>≤100%</t>
  </si>
  <si>
    <t>社会效益指标</t>
  </si>
  <si>
    <t>加快了全县龙头企业发展</t>
  </si>
  <si>
    <t>加快发展</t>
  </si>
  <si>
    <t>可持续影响力指标</t>
  </si>
  <si>
    <t>产业链条发展延伸</t>
  </si>
  <si>
    <t>持续推动</t>
  </si>
  <si>
    <t>效益指标（30）</t>
  </si>
  <si>
    <t>监督项目完成质量</t>
  </si>
  <si>
    <t>有效</t>
  </si>
  <si>
    <t>企业安全事故率</t>
  </si>
  <si>
    <t>生态效益指标</t>
  </si>
  <si>
    <t>减少大气的污染</t>
  </si>
  <si>
    <t>显著</t>
  </si>
  <si>
    <t>人居环境</t>
  </si>
  <si>
    <t>持续改善</t>
  </si>
  <si>
    <t>满意度指标（10分）</t>
  </si>
  <si>
    <t>社会公众或服务对象满意度</t>
  </si>
  <si>
    <t>单位工作人员满意度</t>
  </si>
  <si>
    <t>≥98%</t>
  </si>
  <si>
    <t>受益群体满意度</t>
  </si>
  <si>
    <t>参展企业满意度</t>
  </si>
  <si>
    <t>≥95%</t>
  </si>
  <si>
    <t>总分</t>
  </si>
  <si>
    <t>2023年农村能源建设业务费</t>
  </si>
  <si>
    <t xml:space="preserve">    保障2万方生物天然气及有机肥生态循环利用和高台县怡馨嘉苑小区集中供气2个项目进行日常安全检查，保障项目正常运行；通过农村能源综合示范村建设，为农村能源综合发展总结经验。</t>
  </si>
  <si>
    <t>绩效指标</t>
  </si>
  <si>
    <t>宣传资料发放</t>
  </si>
  <si>
    <t>≥600份</t>
  </si>
  <si>
    <t>项目申报</t>
  </si>
  <si>
    <t>1次</t>
  </si>
  <si>
    <t>外出学习及培训</t>
  </si>
  <si>
    <t>≥5次</t>
  </si>
  <si>
    <t>日常监督及安全检查</t>
  </si>
  <si>
    <t>≥6次</t>
  </si>
  <si>
    <t>农村能源综合示范村</t>
  </si>
  <si>
    <t>≥1-2个</t>
  </si>
  <si>
    <t>发放资料质量</t>
  </si>
  <si>
    <t>合规</t>
  </si>
  <si>
    <t>监督检查合规性</t>
  </si>
  <si>
    <t>完成</t>
  </si>
  <si>
    <t>各项工作完成及时性</t>
  </si>
  <si>
    <t>项目实施主体满意度</t>
  </si>
  <si>
    <t>项目享受用户满意度</t>
  </si>
  <si>
    <t>≥90%</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</si>
</sst>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 numFmtId="177" formatCode="0_ "/>
    <numFmt numFmtId="178" formatCode="#,##0.00_ "/>
    <numFmt numFmtId="179" formatCode="#,##0.00;[Red]#,##0.00"/>
    <numFmt numFmtId="180" formatCode="0.00_ ;[Red]\-0.00\ "/>
    <numFmt numFmtId="181" formatCode="#,##0.0000"/>
  </numFmts>
  <fonts count="59">
    <font>
      <sz val="11"/>
      <color theme="1"/>
      <name val="宋体"/>
      <charset val="134"/>
      <scheme val="minor"/>
    </font>
    <font>
      <sz val="14"/>
      <color theme="1"/>
      <name val="仿宋_GB2312"/>
      <charset val="134"/>
    </font>
    <font>
      <b/>
      <sz val="20"/>
      <color theme="1"/>
      <name val="仿宋_GB2312"/>
      <charset val="134"/>
    </font>
    <font>
      <b/>
      <sz val="14"/>
      <color theme="1"/>
      <name val="仿宋_GB2312"/>
      <charset val="134"/>
    </font>
    <font>
      <sz val="10"/>
      <color theme="1"/>
      <name val="仿宋_GB2312"/>
      <charset val="134"/>
    </font>
    <font>
      <b/>
      <sz val="10"/>
      <color theme="1"/>
      <name val="仿宋_GB2312"/>
      <charset val="134"/>
    </font>
    <font>
      <sz val="10"/>
      <name val="Arial"/>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sz val="10"/>
      <name val="宋体"/>
      <charset val="134"/>
    </font>
    <font>
      <sz val="10"/>
      <color rgb="FF000000"/>
      <name val="Arial"/>
      <charset val="134"/>
    </font>
    <font>
      <sz val="11"/>
      <color rgb="FF000000"/>
      <name val="Calibri"/>
      <charset val="134"/>
    </font>
    <font>
      <sz val="12"/>
      <color theme="1"/>
      <name val="宋体"/>
      <charset val="134"/>
      <scheme val="minor"/>
    </font>
    <font>
      <u/>
      <sz val="9"/>
      <color rgb="FF0000FF"/>
      <name val="宋体"/>
      <charset val="134"/>
    </font>
    <font>
      <b/>
      <sz val="18"/>
      <color rgb="FF000000"/>
      <name val="宋体"/>
      <charset val="134"/>
    </font>
    <font>
      <sz val="9"/>
      <color rgb="FF000000"/>
      <name val="宋体"/>
      <charset val="134"/>
    </font>
    <font>
      <b/>
      <sz val="9"/>
      <color rgb="FF000000"/>
      <name val="宋体"/>
      <charset val="134"/>
    </font>
    <font>
      <sz val="9"/>
      <color rgb="FF0000FF"/>
      <name val="宋体"/>
      <charset val="134"/>
    </font>
    <font>
      <u/>
      <sz val="9"/>
      <color indexed="12"/>
      <name val="宋体"/>
      <charset val="134"/>
    </font>
    <font>
      <b/>
      <sz val="9"/>
      <color indexed="8"/>
      <name val="宋体"/>
      <charset val="134"/>
    </font>
    <font>
      <sz val="12"/>
      <color rgb="FF000000"/>
      <name val="等线"/>
      <charset val="134"/>
    </font>
    <font>
      <b/>
      <sz val="9"/>
      <name val="宋体"/>
      <charset val="134"/>
    </font>
    <font>
      <u/>
      <sz val="9"/>
      <color rgb="FF800080"/>
      <name val="宋体"/>
      <charset val="134"/>
    </font>
    <font>
      <b/>
      <sz val="18"/>
      <color rgb="FF000000"/>
      <name val="黑体"/>
      <charset val="134"/>
    </font>
    <font>
      <sz val="9"/>
      <color rgb="FF000000"/>
      <name val="Calibri"/>
      <charset val="134"/>
    </font>
    <font>
      <sz val="9"/>
      <color rgb="FFFF0000"/>
      <name val="宋体"/>
      <charset val="134"/>
    </font>
    <font>
      <b/>
      <sz val="16"/>
      <color indexed="8"/>
      <name val="宋体"/>
      <charset val="134"/>
    </font>
    <font>
      <u/>
      <sz val="10"/>
      <color indexed="12"/>
      <name val="Arial"/>
      <charset val="134"/>
    </font>
    <font>
      <u/>
      <sz val="10"/>
      <color rgb="FF800080"/>
      <name val="宋体"/>
      <charset val="134"/>
    </font>
    <font>
      <sz val="11"/>
      <color rgb="FF00000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u/>
      <sz val="10"/>
      <color rgb="FF800080"/>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FFFFFF"/>
      </left>
      <right style="thin">
        <color rgb="FFFFFFFF"/>
      </right>
      <top style="thin">
        <color rgb="FFFFFFFF"/>
      </top>
      <bottom style="thin">
        <color rgb="FFFFFFFF"/>
      </bottom>
      <diagonal/>
    </border>
    <border>
      <left/>
      <right/>
      <top/>
      <bottom style="thin">
        <color rgb="FF000000"/>
      </bottom>
      <diagonal/>
    </border>
    <border>
      <left/>
      <right style="thin">
        <color indexed="8"/>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8" fillId="3" borderId="0" applyNumberFormat="0" applyBorder="0" applyAlignment="0" applyProtection="0">
      <alignment vertical="center"/>
    </xf>
    <xf numFmtId="0" fontId="39" fillId="4"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5"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8" borderId="30" applyNumberFormat="0" applyFont="0" applyAlignment="0" applyProtection="0">
      <alignment vertical="center"/>
    </xf>
    <xf numFmtId="0" fontId="41"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1" applyNumberFormat="0" applyFill="0" applyAlignment="0" applyProtection="0">
      <alignment vertical="center"/>
    </xf>
    <xf numFmtId="0" fontId="49" fillId="0" borderId="31" applyNumberFormat="0" applyFill="0" applyAlignment="0" applyProtection="0">
      <alignment vertical="center"/>
    </xf>
    <xf numFmtId="0" fontId="41" fillId="10" borderId="0" applyNumberFormat="0" applyBorder="0" applyAlignment="0" applyProtection="0">
      <alignment vertical="center"/>
    </xf>
    <xf numFmtId="0" fontId="44" fillId="0" borderId="32" applyNumberFormat="0" applyFill="0" applyAlignment="0" applyProtection="0">
      <alignment vertical="center"/>
    </xf>
    <xf numFmtId="0" fontId="41" fillId="11" borderId="0" applyNumberFormat="0" applyBorder="0" applyAlignment="0" applyProtection="0">
      <alignment vertical="center"/>
    </xf>
    <xf numFmtId="0" fontId="50" fillId="12" borderId="33" applyNumberFormat="0" applyAlignment="0" applyProtection="0">
      <alignment vertical="center"/>
    </xf>
    <xf numFmtId="0" fontId="51" fillId="12" borderId="29" applyNumberFormat="0" applyAlignment="0" applyProtection="0">
      <alignment vertical="center"/>
    </xf>
    <xf numFmtId="0" fontId="52" fillId="13" borderId="34" applyNumberFormat="0" applyAlignment="0" applyProtection="0">
      <alignment vertical="center"/>
    </xf>
    <xf numFmtId="0" fontId="38" fillId="14" borderId="0" applyNumberFormat="0" applyBorder="0" applyAlignment="0" applyProtection="0">
      <alignment vertical="center"/>
    </xf>
    <xf numFmtId="0" fontId="41" fillId="15" borderId="0" applyNumberFormat="0" applyBorder="0" applyAlignment="0" applyProtection="0">
      <alignment vertical="center"/>
    </xf>
    <xf numFmtId="0" fontId="53" fillId="0" borderId="35" applyNumberFormat="0" applyFill="0" applyAlignment="0" applyProtection="0">
      <alignment vertical="center"/>
    </xf>
    <xf numFmtId="0" fontId="54" fillId="0" borderId="36" applyNumberFormat="0" applyFill="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38" fillId="18" borderId="0" applyNumberFormat="0" applyBorder="0" applyAlignment="0" applyProtection="0">
      <alignment vertical="center"/>
    </xf>
    <xf numFmtId="0" fontId="41"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41"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cellStyleXfs>
  <cellXfs count="190">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 xfId="0" applyFont="1" applyFill="1" applyBorder="1" applyAlignment="1">
      <alignment vertical="center" textRotation="255"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center" vertical="center" textRotation="255"/>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9" fontId="4" fillId="0" borderId="1" xfId="0" applyNumberFormat="1" applyFont="1" applyFill="1" applyBorder="1" applyAlignment="1">
      <alignment horizontal="left" vertical="center"/>
    </xf>
    <xf numFmtId="0" fontId="4" fillId="0" borderId="2" xfId="0" applyFont="1" applyFill="1" applyBorder="1" applyAlignment="1">
      <alignment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7" xfId="0" applyFont="1" applyFill="1" applyBorder="1" applyAlignment="1">
      <alignment vertical="center" wrapText="1"/>
    </xf>
    <xf numFmtId="0" fontId="4" fillId="0" borderId="7"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6" fillId="0" borderId="0" xfId="0" applyFont="1" applyFill="1" applyAlignment="1"/>
    <xf numFmtId="0" fontId="7" fillId="0" borderId="0" xfId="0" applyFont="1" applyFill="1" applyBorder="1" applyAlignment="1" applyProtection="1"/>
    <xf numFmtId="0" fontId="8"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wrapText="1"/>
    </xf>
    <xf numFmtId="0" fontId="11" fillId="0" borderId="8" xfId="0" applyFont="1" applyFill="1" applyBorder="1" applyAlignment="1" applyProtection="1">
      <alignment vertical="center"/>
    </xf>
    <xf numFmtId="0" fontId="11" fillId="0" borderId="10" xfId="0" applyFont="1" applyFill="1" applyBorder="1" applyAlignment="1" applyProtection="1">
      <alignment vertical="center" wrapText="1"/>
    </xf>
    <xf numFmtId="0" fontId="12" fillId="0" borderId="8" xfId="0" applyNumberFormat="1" applyFont="1" applyFill="1" applyBorder="1" applyAlignment="1" applyProtection="1">
      <alignment horizontal="left" vertical="center"/>
    </xf>
    <xf numFmtId="176" fontId="12" fillId="0" borderId="10" xfId="0" applyNumberFormat="1" applyFont="1" applyFill="1" applyBorder="1" applyAlignment="1" applyProtection="1">
      <alignment horizontal="right" vertical="center"/>
    </xf>
    <xf numFmtId="0" fontId="13" fillId="0" borderId="0" xfId="0" applyFont="1" applyFill="1" applyAlignment="1"/>
    <xf numFmtId="0" fontId="12"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4" fillId="0" borderId="0" xfId="0" applyFont="1" applyFill="1" applyAlignment="1"/>
    <xf numFmtId="0" fontId="15" fillId="0" borderId="0" xfId="0" applyFont="1" applyFill="1" applyAlignment="1"/>
    <xf numFmtId="0" fontId="16" fillId="0" borderId="0" xfId="0" applyFont="1" applyFill="1" applyAlignment="1">
      <alignment vertical="center"/>
    </xf>
    <xf numFmtId="0" fontId="17" fillId="0" borderId="0" xfId="0" applyFont="1" applyFill="1" applyAlignment="1">
      <alignment vertical="center" wrapText="1"/>
    </xf>
    <xf numFmtId="0" fontId="17" fillId="0" borderId="0" xfId="0" applyFont="1" applyFill="1" applyAlignment="1"/>
    <xf numFmtId="0" fontId="18" fillId="0" borderId="0" xfId="0" applyFont="1" applyFill="1" applyAlignment="1">
      <alignment horizontal="center" vertical="center"/>
    </xf>
    <xf numFmtId="0" fontId="19" fillId="0" borderId="0" xfId="0" applyFont="1" applyFill="1" applyAlignment="1">
      <alignment horizontal="right" vertical="center"/>
    </xf>
    <xf numFmtId="0" fontId="19" fillId="0" borderId="11"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177" fontId="20" fillId="0" borderId="11" xfId="0" applyNumberFormat="1" applyFont="1" applyFill="1" applyBorder="1" applyAlignment="1" applyProtection="1">
      <alignment horizontal="center" vertical="center"/>
    </xf>
    <xf numFmtId="0" fontId="20" fillId="0" borderId="12" xfId="0" applyFont="1" applyFill="1" applyBorder="1" applyAlignment="1" applyProtection="1">
      <alignment horizontal="left" vertical="center"/>
    </xf>
    <xf numFmtId="178" fontId="20" fillId="0" borderId="12" xfId="0" applyNumberFormat="1" applyFont="1" applyFill="1" applyBorder="1" applyAlignment="1" applyProtection="1">
      <alignment horizontal="right" vertical="center"/>
    </xf>
    <xf numFmtId="178" fontId="20" fillId="0" borderId="13" xfId="0" applyNumberFormat="1" applyFont="1" applyFill="1" applyBorder="1" applyAlignment="1" applyProtection="1">
      <alignment horizontal="right" vertical="center"/>
    </xf>
    <xf numFmtId="177" fontId="19" fillId="0" borderId="11" xfId="0" applyNumberFormat="1" applyFont="1" applyFill="1" applyBorder="1" applyAlignment="1" applyProtection="1">
      <alignment horizontal="center" vertical="center"/>
    </xf>
    <xf numFmtId="0" fontId="19" fillId="0" borderId="12" xfId="0" applyFont="1" applyFill="1" applyBorder="1" applyAlignment="1" applyProtection="1">
      <alignment horizontal="left" vertical="center"/>
    </xf>
    <xf numFmtId="178" fontId="19" fillId="0" borderId="12" xfId="0" applyNumberFormat="1" applyFont="1" applyFill="1" applyBorder="1" applyAlignment="1" applyProtection="1">
      <alignment horizontal="right" vertical="center"/>
    </xf>
    <xf numFmtId="178" fontId="19" fillId="0" borderId="13" xfId="0" applyNumberFormat="1" applyFont="1" applyFill="1" applyBorder="1" applyAlignment="1" applyProtection="1">
      <alignment horizontal="right" vertical="center"/>
    </xf>
    <xf numFmtId="0" fontId="21" fillId="0" borderId="0" xfId="0" applyFont="1" applyFill="1" applyAlignment="1">
      <alignment vertical="center" wrapText="1"/>
    </xf>
    <xf numFmtId="0" fontId="19" fillId="0" borderId="12" xfId="0" applyFont="1" applyFill="1" applyBorder="1" applyAlignment="1" applyProtection="1">
      <alignment horizontal="center" vertical="center" wrapText="1"/>
    </xf>
    <xf numFmtId="0" fontId="19" fillId="0" borderId="12" xfId="0" applyFont="1" applyFill="1" applyBorder="1" applyAlignment="1" applyProtection="1">
      <alignment vertical="center" wrapText="1"/>
    </xf>
    <xf numFmtId="0" fontId="19" fillId="0" borderId="13" xfId="0" applyFont="1" applyFill="1" applyBorder="1" applyAlignment="1" applyProtection="1">
      <alignment horizontal="center" vertical="center" wrapText="1"/>
    </xf>
    <xf numFmtId="0" fontId="19" fillId="0" borderId="11" xfId="0" applyFont="1" applyFill="1" applyBorder="1" applyAlignment="1" applyProtection="1">
      <alignment vertical="center"/>
    </xf>
    <xf numFmtId="49" fontId="20" fillId="0" borderId="11" xfId="0" applyNumberFormat="1" applyFont="1" applyFill="1" applyBorder="1" applyAlignment="1" applyProtection="1">
      <alignment vertical="center"/>
    </xf>
    <xf numFmtId="179" fontId="20" fillId="0" borderId="12" xfId="0" applyNumberFormat="1" applyFont="1" applyFill="1" applyBorder="1" applyAlignment="1" applyProtection="1">
      <alignment horizontal="right" vertical="center" wrapText="1"/>
    </xf>
    <xf numFmtId="4" fontId="20" fillId="0" borderId="12" xfId="0" applyNumberFormat="1" applyFont="1" applyFill="1" applyBorder="1" applyAlignment="1" applyProtection="1">
      <alignment horizontal="right" vertical="center" wrapText="1"/>
    </xf>
    <xf numFmtId="4" fontId="20" fillId="0" borderId="13" xfId="0" applyNumberFormat="1" applyFont="1" applyFill="1" applyBorder="1" applyAlignment="1" applyProtection="1">
      <alignment horizontal="right" vertical="center" wrapText="1"/>
    </xf>
    <xf numFmtId="0" fontId="20" fillId="0" borderId="11" xfId="0" applyFont="1" applyFill="1" applyBorder="1" applyAlignment="1" applyProtection="1">
      <alignment vertical="center"/>
    </xf>
    <xf numFmtId="179" fontId="20" fillId="0" borderId="13" xfId="0" applyNumberFormat="1" applyFont="1" applyFill="1" applyBorder="1" applyAlignment="1" applyProtection="1">
      <alignment horizontal="right" vertical="center" wrapText="1"/>
    </xf>
    <xf numFmtId="4" fontId="19" fillId="0" borderId="12" xfId="0" applyNumberFormat="1" applyFont="1" applyFill="1" applyBorder="1" applyAlignment="1" applyProtection="1">
      <alignment horizontal="right" vertical="center" wrapText="1"/>
    </xf>
    <xf numFmtId="179" fontId="19" fillId="0" borderId="12" xfId="0" applyNumberFormat="1" applyFont="1" applyFill="1" applyBorder="1" applyAlignment="1" applyProtection="1">
      <alignment horizontal="right" vertical="center" wrapText="1"/>
    </xf>
    <xf numFmtId="179" fontId="19" fillId="0" borderId="13" xfId="0" applyNumberFormat="1" applyFont="1" applyFill="1" applyBorder="1" applyAlignment="1" applyProtection="1">
      <alignment horizontal="right" vertical="center" wrapText="1"/>
    </xf>
    <xf numFmtId="4" fontId="20" fillId="0" borderId="12" xfId="0" applyNumberFormat="1" applyFont="1" applyFill="1" applyBorder="1" applyAlignment="1" applyProtection="1">
      <alignment horizontal="center" vertical="center" wrapText="1"/>
    </xf>
    <xf numFmtId="179" fontId="20" fillId="0" borderId="12" xfId="0" applyNumberFormat="1" applyFont="1" applyFill="1" applyBorder="1" applyAlignment="1" applyProtection="1">
      <alignment horizontal="center" vertical="center" wrapText="1"/>
    </xf>
    <xf numFmtId="179" fontId="20" fillId="0" borderId="13" xfId="0" applyNumberFormat="1" applyFont="1" applyFill="1" applyBorder="1" applyAlignment="1" applyProtection="1">
      <alignment horizontal="center" vertical="center" wrapText="1"/>
    </xf>
    <xf numFmtId="49" fontId="19" fillId="0" borderId="11" xfId="0" applyNumberFormat="1" applyFont="1" applyFill="1" applyBorder="1" applyAlignment="1" applyProtection="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xf numFmtId="49" fontId="9" fillId="0" borderId="0" xfId="0" applyNumberFormat="1"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49" fontId="10" fillId="0" borderId="14" xfId="0" applyNumberFormat="1"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49" fontId="23" fillId="0" borderId="14"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xf>
    <xf numFmtId="176" fontId="23" fillId="0" borderId="14" xfId="0" applyNumberFormat="1" applyFont="1" applyFill="1" applyBorder="1" applyAlignment="1" applyProtection="1">
      <alignment horizontal="right" vertical="center"/>
    </xf>
    <xf numFmtId="176" fontId="23" fillId="0" borderId="20" xfId="0" applyNumberFormat="1" applyFont="1" applyFill="1" applyBorder="1" applyAlignment="1" applyProtection="1">
      <alignment horizontal="right" vertical="center"/>
    </xf>
    <xf numFmtId="49" fontId="10" fillId="0" borderId="14" xfId="0" applyNumberFormat="1" applyFont="1" applyFill="1" applyBorder="1" applyAlignment="1" applyProtection="1">
      <alignment horizontal="left" vertical="center"/>
    </xf>
    <xf numFmtId="0" fontId="10" fillId="0" borderId="15" xfId="0" applyNumberFormat="1" applyFont="1" applyFill="1" applyBorder="1" applyAlignment="1" applyProtection="1">
      <alignment horizontal="left" vertical="center"/>
    </xf>
    <xf numFmtId="176" fontId="10" fillId="0" borderId="15" xfId="0" applyNumberFormat="1" applyFont="1" applyFill="1" applyBorder="1" applyAlignment="1" applyProtection="1">
      <alignment horizontal="right" vertical="center"/>
    </xf>
    <xf numFmtId="4" fontId="10" fillId="0" borderId="16" xfId="0" applyNumberFormat="1" applyFont="1" applyFill="1" applyBorder="1" applyAlignment="1" applyProtection="1">
      <alignment horizontal="right" vertical="center"/>
    </xf>
    <xf numFmtId="0" fontId="10" fillId="0" borderId="0" xfId="0" applyFont="1" applyFill="1" applyBorder="1" applyAlignment="1" applyProtection="1"/>
    <xf numFmtId="0" fontId="6" fillId="0" borderId="0" xfId="0" applyFont="1" applyFill="1" applyBorder="1" applyAlignment="1"/>
    <xf numFmtId="0" fontId="19" fillId="0" borderId="0" xfId="0" applyFont="1" applyFill="1" applyAlignment="1"/>
    <xf numFmtId="49" fontId="15" fillId="0" borderId="0" xfId="0" applyNumberFormat="1" applyFont="1" applyFill="1" applyAlignment="1"/>
    <xf numFmtId="49" fontId="17" fillId="0" borderId="0" xfId="0" applyNumberFormat="1" applyFont="1" applyFill="1" applyAlignment="1">
      <alignment vertical="center" wrapText="1"/>
    </xf>
    <xf numFmtId="49" fontId="18" fillId="0" borderId="0" xfId="0" applyNumberFormat="1" applyFont="1" applyFill="1" applyAlignment="1">
      <alignment horizontal="center" vertical="center"/>
    </xf>
    <xf numFmtId="49" fontId="19" fillId="0" borderId="11" xfId="0" applyNumberFormat="1"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49" fontId="20" fillId="0" borderId="11" xfId="0" applyNumberFormat="1" applyFont="1" applyFill="1" applyBorder="1" applyAlignment="1" applyProtection="1">
      <alignment horizontal="left" vertical="center"/>
    </xf>
    <xf numFmtId="49" fontId="20" fillId="0" borderId="12" xfId="0" applyNumberFormat="1" applyFont="1" applyFill="1" applyBorder="1" applyAlignment="1" applyProtection="1">
      <alignment horizontal="left" vertical="center"/>
    </xf>
    <xf numFmtId="176" fontId="20" fillId="0" borderId="11" xfId="0" applyNumberFormat="1" applyFont="1" applyFill="1" applyBorder="1" applyAlignment="1" applyProtection="1">
      <alignment horizontal="right" vertical="center"/>
    </xf>
    <xf numFmtId="176" fontId="20" fillId="0" borderId="23" xfId="0" applyNumberFormat="1" applyFont="1" applyFill="1" applyBorder="1" applyAlignment="1" applyProtection="1">
      <alignment horizontal="right" vertical="center"/>
    </xf>
    <xf numFmtId="0" fontId="20" fillId="0" borderId="11" xfId="0" applyFont="1" applyFill="1" applyBorder="1" applyAlignment="1" applyProtection="1">
      <alignment horizontal="left" vertical="center"/>
    </xf>
    <xf numFmtId="176" fontId="20" fillId="0" borderId="11" xfId="0" applyNumberFormat="1" applyFont="1" applyFill="1" applyBorder="1" applyAlignment="1" applyProtection="1">
      <alignment horizontal="left" vertical="center"/>
    </xf>
    <xf numFmtId="49" fontId="19" fillId="0" borderId="12" xfId="0" applyNumberFormat="1" applyFont="1" applyFill="1" applyBorder="1" applyAlignment="1" applyProtection="1">
      <alignment vertical="center"/>
    </xf>
    <xf numFmtId="49" fontId="19" fillId="0" borderId="11" xfId="0" applyNumberFormat="1" applyFont="1" applyFill="1" applyBorder="1" applyAlignment="1" applyProtection="1">
      <alignment horizontal="left" vertical="center"/>
    </xf>
    <xf numFmtId="0" fontId="14" fillId="0" borderId="0" xfId="0" applyFont="1" applyFill="1" applyAlignment="1">
      <alignment vertical="center"/>
    </xf>
    <xf numFmtId="0" fontId="15" fillId="0" borderId="0" xfId="0" applyFont="1" applyFill="1" applyAlignment="1">
      <alignment vertical="center"/>
    </xf>
    <xf numFmtId="0" fontId="24" fillId="0" borderId="0" xfId="0" applyFont="1" applyFill="1" applyAlignment="1">
      <alignment vertical="center"/>
    </xf>
    <xf numFmtId="0" fontId="19" fillId="0" borderId="23" xfId="0" applyFont="1" applyFill="1" applyBorder="1" applyAlignment="1" applyProtection="1">
      <alignment horizontal="center" vertical="center"/>
    </xf>
    <xf numFmtId="0" fontId="24" fillId="0" borderId="12" xfId="0" applyFont="1" applyFill="1" applyBorder="1" applyAlignment="1" applyProtection="1">
      <alignment vertical="center"/>
    </xf>
    <xf numFmtId="0" fontId="19" fillId="0" borderId="24" xfId="0" applyFont="1" applyFill="1" applyBorder="1" applyAlignment="1" applyProtection="1">
      <alignment horizontal="center" vertical="center"/>
    </xf>
    <xf numFmtId="4" fontId="20" fillId="0" borderId="12" xfId="0" applyNumberFormat="1" applyFont="1" applyFill="1" applyBorder="1" applyAlignment="1" applyProtection="1">
      <alignment horizontal="right" vertical="center"/>
    </xf>
    <xf numFmtId="176" fontId="25" fillId="0" borderId="11" xfId="0" applyNumberFormat="1" applyFont="1" applyFill="1" applyBorder="1" applyAlignment="1" applyProtection="1">
      <alignment horizontal="right" vertical="center"/>
    </xf>
    <xf numFmtId="4" fontId="19" fillId="0" borderId="12" xfId="0" applyNumberFormat="1" applyFont="1" applyFill="1" applyBorder="1" applyAlignment="1" applyProtection="1">
      <alignment horizontal="right" vertical="center"/>
    </xf>
    <xf numFmtId="4" fontId="20" fillId="0" borderId="25" xfId="0" applyNumberFormat="1" applyFont="1" applyFill="1" applyBorder="1" applyAlignment="1" applyProtection="1">
      <alignment horizontal="right" vertical="center"/>
    </xf>
    <xf numFmtId="4" fontId="20" fillId="0" borderId="13" xfId="0" applyNumberFormat="1" applyFont="1" applyFill="1" applyBorder="1" applyAlignment="1" applyProtection="1">
      <alignment horizontal="right" vertical="center"/>
    </xf>
    <xf numFmtId="4" fontId="19" fillId="0" borderId="11" xfId="0" applyNumberFormat="1" applyFont="1" applyFill="1" applyBorder="1" applyAlignment="1" applyProtection="1">
      <alignment horizontal="right" vertical="center"/>
    </xf>
    <xf numFmtId="4" fontId="25" fillId="0" borderId="12" xfId="0" applyNumberFormat="1" applyFont="1" applyFill="1" applyBorder="1" applyAlignment="1" applyProtection="1">
      <alignment horizontal="right" vertical="center"/>
    </xf>
    <xf numFmtId="4" fontId="20" fillId="0" borderId="21" xfId="0" applyNumberFormat="1" applyFont="1" applyFill="1" applyBorder="1" applyAlignment="1" applyProtection="1">
      <alignment horizontal="right" vertical="center"/>
    </xf>
    <xf numFmtId="4" fontId="19" fillId="0" borderId="13" xfId="0" applyNumberFormat="1" applyFont="1" applyFill="1" applyBorder="1" applyAlignment="1" applyProtection="1">
      <alignment horizontal="right" vertical="center"/>
    </xf>
    <xf numFmtId="0" fontId="26" fillId="0" borderId="0" xfId="0" applyFont="1" applyFill="1" applyAlignment="1">
      <alignment vertical="center" wrapText="1"/>
    </xf>
    <xf numFmtId="0" fontId="27" fillId="0" borderId="26" xfId="0" applyFont="1" applyFill="1" applyBorder="1" applyAlignment="1" applyProtection="1">
      <alignment horizontal="center" vertical="center"/>
    </xf>
    <xf numFmtId="0" fontId="20" fillId="0" borderId="0" xfId="0" applyFont="1" applyFill="1" applyAlignment="1">
      <alignment horizontal="right" vertical="center"/>
    </xf>
    <xf numFmtId="0" fontId="19" fillId="2" borderId="0" xfId="0" applyFont="1" applyFill="1" applyAlignment="1">
      <alignment horizontal="left" vertical="center"/>
    </xf>
    <xf numFmtId="0" fontId="19" fillId="0" borderId="0" xfId="0" applyFont="1" applyFill="1" applyAlignment="1">
      <alignment horizontal="left" vertical="center"/>
    </xf>
    <xf numFmtId="0" fontId="28" fillId="0" borderId="0" xfId="0" applyFont="1" applyFill="1" applyAlignment="1">
      <alignment horizontal="right" vertical="center"/>
    </xf>
    <xf numFmtId="0" fontId="19" fillId="0" borderId="0" xfId="0" applyFont="1" applyFill="1" applyAlignment="1">
      <alignment horizontal="center" vertical="center"/>
    </xf>
    <xf numFmtId="0" fontId="19" fillId="0" borderId="11" xfId="0" applyFont="1" applyFill="1" applyBorder="1" applyAlignment="1" applyProtection="1">
      <alignment horizontal="left" vertical="center"/>
    </xf>
    <xf numFmtId="179" fontId="19" fillId="0" borderId="11" xfId="0" applyNumberFormat="1" applyFont="1" applyFill="1" applyBorder="1" applyAlignment="1" applyProtection="1">
      <alignment horizontal="right" vertical="center" wrapText="1"/>
    </xf>
    <xf numFmtId="176" fontId="19" fillId="0" borderId="13" xfId="0" applyNumberFormat="1" applyFont="1" applyFill="1" applyBorder="1" applyAlignment="1" applyProtection="1">
      <alignment horizontal="right" vertical="center" wrapText="1"/>
    </xf>
    <xf numFmtId="179" fontId="19" fillId="0" borderId="11" xfId="0" applyNumberFormat="1" applyFont="1" applyFill="1" applyBorder="1" applyAlignment="1" applyProtection="1">
      <alignment horizontal="right" wrapText="1"/>
    </xf>
    <xf numFmtId="0" fontId="19" fillId="0" borderId="11" xfId="0" applyFont="1" applyFill="1" applyBorder="1" applyAlignment="1" applyProtection="1">
      <alignment horizontal="right" vertical="center"/>
    </xf>
    <xf numFmtId="179" fontId="19" fillId="0" borderId="0" xfId="0" applyNumberFormat="1" applyFont="1" applyFill="1" applyAlignment="1">
      <alignment horizontal="right" vertical="center" wrapText="1"/>
    </xf>
    <xf numFmtId="180" fontId="19" fillId="0" borderId="13" xfId="0" applyNumberFormat="1" applyFont="1" applyFill="1" applyBorder="1" applyAlignment="1" applyProtection="1">
      <alignment horizontal="center" vertical="center"/>
    </xf>
    <xf numFmtId="0" fontId="19" fillId="0" borderId="12" xfId="0" applyFont="1" applyFill="1" applyBorder="1" applyAlignment="1" applyProtection="1">
      <alignment vertical="center"/>
    </xf>
    <xf numFmtId="0" fontId="19" fillId="0" borderId="27" xfId="0" applyFont="1" applyFill="1" applyBorder="1" applyAlignment="1" applyProtection="1">
      <alignment vertical="center"/>
    </xf>
    <xf numFmtId="0" fontId="19" fillId="0" borderId="27" xfId="0" applyFont="1" applyFill="1" applyBorder="1" applyAlignment="1" applyProtection="1"/>
    <xf numFmtId="49" fontId="19" fillId="0" borderId="23" xfId="0" applyNumberFormat="1" applyFont="1" applyFill="1" applyBorder="1" applyAlignment="1" applyProtection="1">
      <alignment vertical="center"/>
    </xf>
    <xf numFmtId="0" fontId="19" fillId="0" borderId="23" xfId="0" applyFont="1" applyFill="1" applyBorder="1" applyAlignment="1" applyProtection="1">
      <alignment vertical="center"/>
    </xf>
    <xf numFmtId="176" fontId="19" fillId="0" borderId="12" xfId="0" applyNumberFormat="1" applyFont="1" applyFill="1" applyBorder="1" applyAlignment="1" applyProtection="1">
      <alignment horizontal="right" vertical="center"/>
    </xf>
    <xf numFmtId="176" fontId="19" fillId="0" borderId="12" xfId="0" applyNumberFormat="1" applyFont="1" applyFill="1" applyBorder="1" applyAlignment="1" applyProtection="1">
      <alignment vertical="center"/>
    </xf>
    <xf numFmtId="176" fontId="19" fillId="0" borderId="23" xfId="0" applyNumberFormat="1" applyFont="1" applyFill="1" applyBorder="1" applyAlignment="1" applyProtection="1">
      <alignment horizontal="right" vertical="center" wrapText="1"/>
    </xf>
    <xf numFmtId="176" fontId="19" fillId="0" borderId="12" xfId="0" applyNumberFormat="1" applyFont="1" applyFill="1" applyBorder="1" applyAlignment="1" applyProtection="1">
      <alignment horizontal="right" vertical="center" wrapText="1"/>
    </xf>
    <xf numFmtId="176" fontId="19" fillId="0" borderId="13" xfId="0" applyNumberFormat="1" applyFont="1" applyFill="1" applyBorder="1" applyAlignment="1" applyProtection="1">
      <alignment vertical="center" wrapText="1"/>
    </xf>
    <xf numFmtId="176" fontId="19" fillId="0" borderId="23" xfId="0" applyNumberFormat="1" applyFont="1" applyFill="1" applyBorder="1" applyAlignment="1" applyProtection="1">
      <alignment vertical="center" wrapText="1"/>
    </xf>
    <xf numFmtId="176" fontId="19" fillId="0" borderId="23" xfId="0" applyNumberFormat="1" applyFont="1" applyFill="1" applyBorder="1" applyAlignment="1" applyProtection="1"/>
    <xf numFmtId="176" fontId="19" fillId="0" borderId="12" xfId="0" applyNumberFormat="1" applyFont="1" applyFill="1" applyBorder="1" applyAlignment="1" applyProtection="1">
      <alignment horizontal="center" vertical="center"/>
    </xf>
    <xf numFmtId="4" fontId="29" fillId="0" borderId="12" xfId="0" applyNumberFormat="1" applyFont="1" applyFill="1" applyBorder="1" applyAlignment="1" applyProtection="1">
      <alignment horizontal="right" vertical="center" wrapText="1"/>
    </xf>
    <xf numFmtId="181" fontId="19" fillId="0" borderId="12" xfId="0" applyNumberFormat="1" applyFont="1" applyFill="1" applyBorder="1" applyAlignment="1" applyProtection="1">
      <alignment horizontal="right" vertical="center" wrapText="1"/>
    </xf>
    <xf numFmtId="176" fontId="19" fillId="0" borderId="12" xfId="0" applyNumberFormat="1" applyFont="1" applyFill="1" applyBorder="1" applyAlignment="1" applyProtection="1"/>
    <xf numFmtId="0" fontId="19" fillId="0" borderId="23" xfId="0" applyFont="1" applyFill="1" applyBorder="1" applyAlignment="1" applyProtection="1"/>
    <xf numFmtId="176" fontId="19" fillId="0" borderId="23" xfId="0" applyNumberFormat="1" applyFont="1" applyFill="1" applyBorder="1" applyAlignment="1" applyProtection="1">
      <alignment horizontal="center" vertical="center"/>
    </xf>
    <xf numFmtId="176" fontId="19" fillId="0" borderId="13" xfId="0" applyNumberFormat="1"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8" fillId="0" borderId="14" xfId="10" applyFont="1" applyBorder="1" applyAlignment="1" applyProtection="1">
      <alignment vertical="center" wrapText="1"/>
    </xf>
    <xf numFmtId="0" fontId="12" fillId="0" borderId="16" xfId="0" applyFont="1" applyFill="1" applyBorder="1" applyAlignment="1" applyProtection="1">
      <alignment vertical="center"/>
    </xf>
    <xf numFmtId="0" fontId="8" fillId="0" borderId="14" xfId="10" applyFont="1" applyBorder="1" applyAlignment="1" applyProtection="1">
      <alignment vertical="center"/>
    </xf>
    <xf numFmtId="0" fontId="8" fillId="0" borderId="17" xfId="10" applyFont="1" applyBorder="1" applyAlignment="1" applyProtection="1">
      <alignment vertical="center" wrapText="1"/>
    </xf>
    <xf numFmtId="0" fontId="12" fillId="0" borderId="19" xfId="0" applyFont="1" applyFill="1" applyBorder="1" applyAlignment="1" applyProtection="1">
      <alignment vertical="center"/>
    </xf>
    <xf numFmtId="0" fontId="12" fillId="0" borderId="19" xfId="0" applyFont="1" applyFill="1" applyBorder="1" applyAlignment="1" applyProtection="1"/>
    <xf numFmtId="0" fontId="31" fillId="0" borderId="17" xfId="10" applyFont="1" applyBorder="1" applyAlignment="1" applyProtection="1">
      <alignment vertical="center" wrapText="1"/>
    </xf>
    <xf numFmtId="0" fontId="32" fillId="0" borderId="28" xfId="10" applyFont="1" applyBorder="1" applyAlignment="1" applyProtection="1"/>
    <xf numFmtId="0" fontId="33" fillId="0" borderId="0" xfId="0" applyFont="1" applyFill="1" applyBorder="1" applyAlignment="1" applyProtection="1"/>
    <xf numFmtId="0" fontId="34"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6" fillId="0" borderId="0" xfId="0" applyFont="1" applyFill="1" applyAlignment="1" applyProtection="1">
      <alignment horizontal="center" vertical="center"/>
    </xf>
    <xf numFmtId="0" fontId="35" fillId="0" borderId="0" xfId="0" applyFont="1" applyFill="1" applyAlignment="1" applyProtection="1">
      <alignment horizontal="center" vertical="center"/>
    </xf>
    <xf numFmtId="0" fontId="37" fillId="0" borderId="0" xfId="0" applyFont="1" applyFill="1" applyBorder="1" applyAlignment="1" applyProtection="1">
      <alignment vertical="center"/>
    </xf>
    <xf numFmtId="0" fontId="36" fillId="0" borderId="0" xfId="0"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customXml" Target="../customXml/item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H33" sqref="H33"/>
    </sheetView>
  </sheetViews>
  <sheetFormatPr defaultColWidth="7.875" defaultRowHeight="12.75" customHeight="1"/>
  <cols>
    <col min="1" max="2" width="15" style="40" customWidth="1"/>
    <col min="3" max="9" width="13.25" style="40" customWidth="1"/>
    <col min="10" max="10" width="7.875" style="40" customWidth="1"/>
    <col min="11" max="16384" width="7.875" style="39"/>
  </cols>
  <sheetData>
    <row r="1" ht="21" customHeight="1" spans="1:1">
      <c r="A1" s="183" t="s">
        <v>0</v>
      </c>
    </row>
    <row r="2" s="39" customFormat="1" ht="14.25" customHeight="1" spans="1:1">
      <c r="A2" s="184"/>
    </row>
    <row r="3" s="39" customFormat="1" ht="18.75" customHeight="1" spans="1:9">
      <c r="A3" s="185"/>
      <c r="B3" s="185"/>
      <c r="C3" s="185"/>
      <c r="D3" s="185"/>
      <c r="E3" s="185"/>
      <c r="F3" s="185"/>
      <c r="G3" s="185"/>
      <c r="H3" s="185"/>
      <c r="I3" s="185"/>
    </row>
    <row r="4" s="39" customFormat="1" ht="16.5" customHeight="1" spans="1:9">
      <c r="A4" s="185"/>
      <c r="B4" s="185"/>
      <c r="C4" s="185"/>
      <c r="D4" s="185"/>
      <c r="E4" s="185"/>
      <c r="F4" s="185"/>
      <c r="G4" s="185"/>
      <c r="H4" s="185"/>
      <c r="I4" s="185"/>
    </row>
    <row r="5" s="39" customFormat="1" ht="14.25" customHeight="1" spans="1:9">
      <c r="A5" s="185"/>
      <c r="B5" s="185"/>
      <c r="C5" s="185"/>
      <c r="D5" s="185"/>
      <c r="E5" s="185"/>
      <c r="F5" s="185"/>
      <c r="G5" s="185"/>
      <c r="H5" s="185"/>
      <c r="I5" s="185"/>
    </row>
    <row r="6" s="39" customFormat="1" ht="14.25" customHeight="1" spans="1:9">
      <c r="A6" s="185"/>
      <c r="B6" s="185"/>
      <c r="C6" s="185"/>
      <c r="D6" s="185"/>
      <c r="E6" s="185"/>
      <c r="F6" s="185"/>
      <c r="G6" s="185"/>
      <c r="H6" s="185"/>
      <c r="I6" s="185"/>
    </row>
    <row r="7" s="39" customFormat="1" ht="14.25" customHeight="1" spans="1:9">
      <c r="A7" s="185"/>
      <c r="B7" s="185"/>
      <c r="C7" s="185"/>
      <c r="D7" s="185"/>
      <c r="E7" s="185"/>
      <c r="F7" s="185"/>
      <c r="G7" s="185"/>
      <c r="H7" s="185"/>
      <c r="I7" s="185"/>
    </row>
    <row r="8" s="39" customFormat="1" ht="14.25" customHeight="1" spans="1:9">
      <c r="A8" s="185" t="s">
        <v>1</v>
      </c>
      <c r="B8" s="185"/>
      <c r="C8" s="185"/>
      <c r="D8" s="185"/>
      <c r="E8" s="185"/>
      <c r="F8" s="185"/>
      <c r="G8" s="185"/>
      <c r="H8" s="185"/>
      <c r="I8" s="185"/>
    </row>
    <row r="9" s="39" customFormat="1" ht="33" customHeight="1" spans="1:9">
      <c r="A9" s="186" t="s">
        <v>2</v>
      </c>
      <c r="B9" s="186"/>
      <c r="C9" s="186"/>
      <c r="D9" s="186"/>
      <c r="E9" s="186"/>
      <c r="F9" s="186"/>
      <c r="G9" s="186"/>
      <c r="H9" s="186"/>
      <c r="I9" s="189"/>
    </row>
    <row r="10" s="39" customFormat="1" ht="14.25" customHeight="1" spans="1:9">
      <c r="A10" s="185"/>
      <c r="B10" s="185"/>
      <c r="C10" s="185"/>
      <c r="D10" s="185"/>
      <c r="E10" s="185"/>
      <c r="F10" s="185"/>
      <c r="G10" s="185"/>
      <c r="H10" s="185"/>
      <c r="I10" s="185"/>
    </row>
    <row r="11" s="39" customFormat="1" ht="14.25" customHeight="1" spans="1:9">
      <c r="A11" s="185"/>
      <c r="B11" s="185"/>
      <c r="C11" s="185"/>
      <c r="D11" s="185"/>
      <c r="E11" s="185"/>
      <c r="F11" s="185"/>
      <c r="G11" s="185"/>
      <c r="H11" s="185"/>
      <c r="I11" s="185"/>
    </row>
    <row r="12" s="39" customFormat="1" ht="14.25" customHeight="1" spans="1:9">
      <c r="A12" s="185"/>
      <c r="B12" s="185"/>
      <c r="C12" s="185"/>
      <c r="D12" s="185"/>
      <c r="E12" s="185"/>
      <c r="F12" s="185"/>
      <c r="G12" s="185"/>
      <c r="H12" s="185"/>
      <c r="I12" s="185"/>
    </row>
    <row r="13" s="39" customFormat="1" ht="14.25" customHeight="1" spans="1:9">
      <c r="A13" s="185"/>
      <c r="B13" s="185"/>
      <c r="C13" s="185"/>
      <c r="D13" s="185"/>
      <c r="E13" s="185"/>
      <c r="F13" s="185"/>
      <c r="G13" s="185"/>
      <c r="H13" s="185"/>
      <c r="I13" s="185"/>
    </row>
    <row r="14" s="39" customFormat="1" ht="14.25" customHeight="1" spans="1:9">
      <c r="A14" s="185"/>
      <c r="B14" s="185"/>
      <c r="C14" s="185"/>
      <c r="D14" s="185"/>
      <c r="E14" s="185"/>
      <c r="F14" s="185"/>
      <c r="G14" s="185"/>
      <c r="H14" s="185"/>
      <c r="I14" s="185"/>
    </row>
    <row r="15" s="39" customFormat="1" ht="14.25" customHeight="1" spans="1:9">
      <c r="A15" s="185"/>
      <c r="B15" s="185"/>
      <c r="C15" s="185"/>
      <c r="D15" s="185"/>
      <c r="E15" s="185"/>
      <c r="F15" s="185"/>
      <c r="G15" s="185"/>
      <c r="H15" s="185"/>
      <c r="I15" s="185"/>
    </row>
    <row r="16" s="39" customFormat="1" ht="14.25" customHeight="1" spans="1:9">
      <c r="A16" s="185"/>
      <c r="B16" s="185"/>
      <c r="C16" s="185"/>
      <c r="D16" s="185"/>
      <c r="E16" s="185"/>
      <c r="F16" s="185"/>
      <c r="G16" s="185"/>
      <c r="H16" s="185"/>
      <c r="I16" s="185"/>
    </row>
    <row r="17" s="39" customFormat="1" ht="14.25" customHeight="1" spans="1:9">
      <c r="A17" s="185"/>
      <c r="B17" s="185"/>
      <c r="C17" s="185"/>
      <c r="D17" s="185"/>
      <c r="E17" s="185"/>
      <c r="F17" s="185"/>
      <c r="G17" s="185"/>
      <c r="H17" s="185"/>
      <c r="I17" s="185"/>
    </row>
    <row r="18" s="39" customFormat="1" ht="14.25" customHeight="1" spans="1:9">
      <c r="A18" s="185"/>
      <c r="B18" s="185"/>
      <c r="C18" s="185"/>
      <c r="D18" s="185"/>
      <c r="E18" s="185"/>
      <c r="F18" s="185"/>
      <c r="G18" s="185"/>
      <c r="H18" s="185"/>
      <c r="I18" s="185"/>
    </row>
    <row r="19" s="39" customFormat="1" ht="14.25" customHeight="1" spans="1:9">
      <c r="A19" s="187" t="s">
        <v>3</v>
      </c>
      <c r="B19" s="187"/>
      <c r="C19" s="187"/>
      <c r="D19" s="187"/>
      <c r="E19" s="187"/>
      <c r="F19" s="187"/>
      <c r="G19" s="187"/>
      <c r="H19" s="187"/>
      <c r="I19" s="185"/>
    </row>
    <row r="20" s="39" customFormat="1" ht="14.25" customHeight="1" spans="1:9">
      <c r="A20" s="185"/>
      <c r="B20" s="185"/>
      <c r="C20" s="185"/>
      <c r="D20" s="185"/>
      <c r="E20" s="185"/>
      <c r="F20" s="185"/>
      <c r="G20" s="185"/>
      <c r="H20" s="185"/>
      <c r="I20" s="185"/>
    </row>
    <row r="21" s="39" customFormat="1" ht="14.25" customHeight="1" spans="1:9">
      <c r="A21" s="185"/>
      <c r="B21" s="185"/>
      <c r="C21" s="185"/>
      <c r="D21" s="185"/>
      <c r="E21" s="185"/>
      <c r="F21" s="185"/>
      <c r="G21" s="185"/>
      <c r="I21" s="185"/>
    </row>
    <row r="22" s="39" customFormat="1" ht="14.25" customHeight="1" spans="1:9">
      <c r="A22" s="185"/>
      <c r="B22" s="185" t="s">
        <v>4</v>
      </c>
      <c r="E22" s="185" t="s">
        <v>5</v>
      </c>
      <c r="G22" s="185" t="s">
        <v>6</v>
      </c>
      <c r="I22" s="185"/>
    </row>
    <row r="23" s="39" customFormat="1" ht="15.75" customHeight="1" spans="2:2">
      <c r="B23" s="188" t="s">
        <v>7</v>
      </c>
    </row>
  </sheetData>
  <mergeCells count="2">
    <mergeCell ref="A9:H9"/>
    <mergeCell ref="A19:H19"/>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M14" sqref="M14"/>
    </sheetView>
  </sheetViews>
  <sheetFormatPr defaultColWidth="7.83333333333333" defaultRowHeight="12.75" customHeight="1"/>
  <cols>
    <col min="1" max="1" width="35.7916666666667" style="54" customWidth="1"/>
    <col min="2" max="2" width="12.5416666666667" style="54" customWidth="1"/>
    <col min="3" max="8" width="9.16666666666667" style="54" customWidth="1"/>
    <col min="9" max="9" width="8" style="54"/>
    <col min="10" max="40" width="7.83333333333333" style="53"/>
    <col min="41" max="16384" width="7.83333333333333" style="55"/>
  </cols>
  <sheetData>
    <row r="1" ht="24.75" customHeight="1" spans="1:1">
      <c r="A1" s="71" t="s">
        <v>28</v>
      </c>
    </row>
    <row r="2" ht="24.75" customHeight="1" spans="1:8">
      <c r="A2" s="58" t="s">
        <v>361</v>
      </c>
      <c r="B2" s="58"/>
      <c r="C2" s="58"/>
      <c r="D2" s="58"/>
      <c r="E2" s="58"/>
      <c r="F2" s="58"/>
      <c r="G2" s="58"/>
      <c r="H2" s="58"/>
    </row>
    <row r="3" ht="24.75" customHeight="1" spans="8:8">
      <c r="H3" s="59" t="s">
        <v>30</v>
      </c>
    </row>
    <row r="4" ht="24.75" customHeight="1" spans="1:8">
      <c r="A4" s="60" t="s">
        <v>182</v>
      </c>
      <c r="B4" s="72" t="s">
        <v>362</v>
      </c>
      <c r="C4" s="72" t="s">
        <v>363</v>
      </c>
      <c r="D4" s="72" t="s">
        <v>364</v>
      </c>
      <c r="E4" s="72" t="s">
        <v>365</v>
      </c>
      <c r="F4" s="73"/>
      <c r="G4" s="72" t="s">
        <v>366</v>
      </c>
      <c r="H4" s="74" t="s">
        <v>367</v>
      </c>
    </row>
    <row r="5" ht="24.75" customHeight="1" spans="1:8">
      <c r="A5" s="75"/>
      <c r="B5" s="73"/>
      <c r="C5" s="73"/>
      <c r="D5" s="73"/>
      <c r="E5" s="72" t="s">
        <v>368</v>
      </c>
      <c r="F5" s="72" t="s">
        <v>369</v>
      </c>
      <c r="G5" s="72"/>
      <c r="H5" s="74"/>
    </row>
    <row r="6" s="53" customFormat="1" ht="24.75" customHeight="1" spans="1:9">
      <c r="A6" s="76" t="s">
        <v>108</v>
      </c>
      <c r="B6" s="77">
        <f>C6+D6+E6+F6</f>
        <v>1</v>
      </c>
      <c r="C6" s="78">
        <f t="shared" ref="C6:H6" si="0">C7+C8+C9+C10+C11+C12+C13+C14+C15+C16+C17+C18+C19+C20</f>
        <v>0</v>
      </c>
      <c r="D6" s="78">
        <f t="shared" si="0"/>
        <v>1</v>
      </c>
      <c r="E6" s="78">
        <f t="shared" si="0"/>
        <v>0</v>
      </c>
      <c r="F6" s="78">
        <f t="shared" si="0"/>
        <v>0</v>
      </c>
      <c r="G6" s="78">
        <f t="shared" si="0"/>
        <v>0</v>
      </c>
      <c r="H6" s="79">
        <f t="shared" si="0"/>
        <v>0</v>
      </c>
      <c r="I6" s="54"/>
    </row>
    <row r="7" ht="24.75" customHeight="1" spans="1:8">
      <c r="A7" s="80" t="s">
        <v>186</v>
      </c>
      <c r="B7" s="77">
        <v>1</v>
      </c>
      <c r="C7" s="78"/>
      <c r="D7" s="77">
        <v>1</v>
      </c>
      <c r="E7" s="78"/>
      <c r="F7" s="77"/>
      <c r="G7" s="77"/>
      <c r="H7" s="81"/>
    </row>
    <row r="8" ht="24.75" customHeight="1" spans="1:8">
      <c r="A8" s="80"/>
      <c r="B8" s="77"/>
      <c r="C8" s="82"/>
      <c r="D8" s="83"/>
      <c r="E8" s="82"/>
      <c r="F8" s="83"/>
      <c r="G8" s="83"/>
      <c r="H8" s="84"/>
    </row>
    <row r="9" ht="24.75" customHeight="1" spans="1:8">
      <c r="A9" s="80"/>
      <c r="B9" s="77"/>
      <c r="C9" s="82"/>
      <c r="D9" s="83"/>
      <c r="E9" s="82"/>
      <c r="F9" s="83"/>
      <c r="G9" s="83"/>
      <c r="H9" s="84"/>
    </row>
    <row r="10" ht="24.75" customHeight="1" spans="1:8">
      <c r="A10" s="80"/>
      <c r="B10" s="77"/>
      <c r="C10" s="82"/>
      <c r="D10" s="83"/>
      <c r="E10" s="82"/>
      <c r="F10" s="83"/>
      <c r="G10" s="83"/>
      <c r="H10" s="84"/>
    </row>
    <row r="11" ht="24.75" customHeight="1" spans="1:8">
      <c r="A11" s="80"/>
      <c r="B11" s="77"/>
      <c r="C11" s="82"/>
      <c r="D11" s="83"/>
      <c r="E11" s="82"/>
      <c r="F11" s="83"/>
      <c r="G11" s="83"/>
      <c r="H11" s="84"/>
    </row>
    <row r="12" ht="24.75" customHeight="1" spans="1:8">
      <c r="A12" s="80"/>
      <c r="B12" s="77"/>
      <c r="C12" s="82"/>
      <c r="D12" s="83"/>
      <c r="E12" s="82"/>
      <c r="F12" s="83"/>
      <c r="G12" s="83"/>
      <c r="H12" s="84"/>
    </row>
    <row r="13" ht="24.75" customHeight="1" spans="1:8">
      <c r="A13" s="80"/>
      <c r="B13" s="77"/>
      <c r="C13" s="82"/>
      <c r="D13" s="83"/>
      <c r="E13" s="82"/>
      <c r="F13" s="83"/>
      <c r="G13" s="83"/>
      <c r="H13" s="84"/>
    </row>
    <row r="14" ht="24.75" customHeight="1" spans="1:8">
      <c r="A14" s="80"/>
      <c r="B14" s="77"/>
      <c r="C14" s="82"/>
      <c r="D14" s="83"/>
      <c r="E14" s="82"/>
      <c r="F14" s="83"/>
      <c r="G14" s="83"/>
      <c r="H14" s="84"/>
    </row>
    <row r="15" ht="24.75" customHeight="1" spans="1:8">
      <c r="A15" s="80"/>
      <c r="B15" s="77"/>
      <c r="C15" s="82"/>
      <c r="D15" s="83"/>
      <c r="E15" s="82"/>
      <c r="F15" s="83"/>
      <c r="G15" s="83"/>
      <c r="H15" s="84"/>
    </row>
    <row r="16" ht="24.75" customHeight="1" spans="1:8">
      <c r="A16" s="80"/>
      <c r="B16" s="77"/>
      <c r="C16" s="82"/>
      <c r="D16" s="83"/>
      <c r="E16" s="82"/>
      <c r="F16" s="83"/>
      <c r="G16" s="83"/>
      <c r="H16" s="84"/>
    </row>
    <row r="17" ht="24.75" customHeight="1" spans="1:8">
      <c r="A17" s="80"/>
      <c r="B17" s="77"/>
      <c r="C17" s="82"/>
      <c r="D17" s="83"/>
      <c r="E17" s="82"/>
      <c r="F17" s="83"/>
      <c r="G17" s="83"/>
      <c r="H17" s="84"/>
    </row>
    <row r="18" ht="24.75" customHeight="1" spans="1:8">
      <c r="A18" s="80"/>
      <c r="B18" s="77"/>
      <c r="C18" s="82"/>
      <c r="D18" s="83"/>
      <c r="E18" s="82"/>
      <c r="F18" s="83"/>
      <c r="G18" s="83"/>
      <c r="H18" s="84"/>
    </row>
    <row r="19" ht="24.75" customHeight="1" spans="1:8">
      <c r="A19" s="80"/>
      <c r="B19" s="77"/>
      <c r="C19" s="82"/>
      <c r="D19" s="83"/>
      <c r="E19" s="82"/>
      <c r="F19" s="83"/>
      <c r="G19" s="83"/>
      <c r="H19" s="84"/>
    </row>
    <row r="20" ht="24.75" customHeight="1" spans="1:8">
      <c r="A20" s="80"/>
      <c r="B20" s="77"/>
      <c r="C20" s="85"/>
      <c r="D20" s="86"/>
      <c r="E20" s="85"/>
      <c r="F20" s="86"/>
      <c r="G20" s="86"/>
      <c r="H20" s="87"/>
    </row>
    <row r="21" ht="24.75" customHeight="1" spans="1:8">
      <c r="A21" s="88"/>
      <c r="B21" s="83"/>
      <c r="C21" s="82"/>
      <c r="D21" s="83"/>
      <c r="E21" s="82"/>
      <c r="F21" s="83"/>
      <c r="G21" s="83"/>
      <c r="H21" s="84"/>
    </row>
    <row r="22" ht="24.75" customHeight="1" spans="1:8">
      <c r="A22" s="88"/>
      <c r="B22" s="83"/>
      <c r="C22" s="82"/>
      <c r="D22" s="83"/>
      <c r="E22" s="82"/>
      <c r="F22" s="83"/>
      <c r="G22" s="83"/>
      <c r="H22" s="84"/>
    </row>
    <row r="23" ht="24.75" customHeight="1" spans="1:8">
      <c r="A23" s="88"/>
      <c r="B23" s="83"/>
      <c r="C23" s="82"/>
      <c r="D23" s="83"/>
      <c r="E23" s="82"/>
      <c r="F23" s="83"/>
      <c r="G23" s="83"/>
      <c r="H23" s="84"/>
    </row>
    <row r="24" ht="24.75" customHeight="1" spans="1:8">
      <c r="A24" s="88"/>
      <c r="B24" s="83"/>
      <c r="C24" s="82"/>
      <c r="D24" s="83"/>
      <c r="E24" s="82"/>
      <c r="F24" s="83"/>
      <c r="G24" s="83"/>
      <c r="H24" s="84"/>
    </row>
  </sheetData>
  <mergeCells count="8">
    <mergeCell ref="A2:H2"/>
    <mergeCell ref="E4:F4"/>
    <mergeCell ref="A4:A5"/>
    <mergeCell ref="B4:B5"/>
    <mergeCell ref="C4:C5"/>
    <mergeCell ref="D4:D5"/>
    <mergeCell ref="G4:G5"/>
    <mergeCell ref="H4:H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E7" sqref="E7"/>
    </sheetView>
  </sheetViews>
  <sheetFormatPr defaultColWidth="7.83333333333333" defaultRowHeight="12.75" customHeight="1" outlineLevelCol="5"/>
  <cols>
    <col min="1" max="1" width="7.66666666666667" style="54" customWidth="1"/>
    <col min="2" max="2" width="33.3333333333333" style="54" customWidth="1"/>
    <col min="3" max="5" width="15.6666666666667" style="54" customWidth="1"/>
    <col min="6" max="6" width="6" style="54" customWidth="1"/>
    <col min="7" max="40" width="7.83333333333333" style="53"/>
    <col min="41" max="16384" width="7.83333333333333" style="55"/>
  </cols>
  <sheetData>
    <row r="1" ht="24.75" customHeight="1" spans="1:2">
      <c r="A1" s="56" t="s">
        <v>28</v>
      </c>
      <c r="B1" s="57"/>
    </row>
    <row r="2" ht="24.75" customHeight="1" spans="1:5">
      <c r="A2" s="58" t="s">
        <v>370</v>
      </c>
      <c r="B2" s="58"/>
      <c r="C2" s="58"/>
      <c r="D2" s="58"/>
      <c r="E2" s="58"/>
    </row>
    <row r="3" ht="24.75" customHeight="1" spans="5:5">
      <c r="E3" s="59" t="s">
        <v>30</v>
      </c>
    </row>
    <row r="4" ht="24.75" customHeight="1" spans="1:5">
      <c r="A4" s="60" t="s">
        <v>371</v>
      </c>
      <c r="B4" s="61" t="s">
        <v>33</v>
      </c>
      <c r="C4" s="61" t="s">
        <v>108</v>
      </c>
      <c r="D4" s="61" t="s">
        <v>104</v>
      </c>
      <c r="E4" s="62" t="s">
        <v>105</v>
      </c>
    </row>
    <row r="5" ht="24.75" customHeight="1" spans="1:5">
      <c r="A5" s="60" t="s">
        <v>107</v>
      </c>
      <c r="B5" s="61" t="s">
        <v>107</v>
      </c>
      <c r="C5" s="61">
        <v>1</v>
      </c>
      <c r="D5" s="61">
        <v>2</v>
      </c>
      <c r="E5" s="62">
        <v>3</v>
      </c>
    </row>
    <row r="6" s="53" customFormat="1" ht="25.5" customHeight="1" spans="1:6">
      <c r="A6" s="63">
        <f t="shared" ref="A6:A20" si="0">ROW()-6</f>
        <v>0</v>
      </c>
      <c r="B6" s="64" t="s">
        <v>108</v>
      </c>
      <c r="C6" s="65">
        <f>SUM(C7:C20)</f>
        <v>10.08</v>
      </c>
      <c r="D6" s="65">
        <f>SUM(D7:D20)</f>
        <v>3.08</v>
      </c>
      <c r="E6" s="66">
        <f>SUM(E7:E20)</f>
        <v>7</v>
      </c>
      <c r="F6" s="54"/>
    </row>
    <row r="7" ht="25.5" customHeight="1" spans="1:5">
      <c r="A7" s="67">
        <f t="shared" si="0"/>
        <v>1</v>
      </c>
      <c r="B7" s="68" t="s">
        <v>372</v>
      </c>
      <c r="C7" s="69">
        <f t="shared" ref="C7:C20" si="1">D7+E7</f>
        <v>1.5</v>
      </c>
      <c r="D7" s="69"/>
      <c r="E7" s="70">
        <v>1.5</v>
      </c>
    </row>
    <row r="8" ht="25.5" customHeight="1" spans="1:5">
      <c r="A8" s="67">
        <f t="shared" si="0"/>
        <v>2</v>
      </c>
      <c r="B8" s="68" t="s">
        <v>373</v>
      </c>
      <c r="C8" s="69">
        <f t="shared" si="1"/>
        <v>1</v>
      </c>
      <c r="D8" s="69"/>
      <c r="E8" s="70">
        <v>1</v>
      </c>
    </row>
    <row r="9" ht="25.5" customHeight="1" spans="1:5">
      <c r="A9" s="67">
        <f t="shared" si="0"/>
        <v>3</v>
      </c>
      <c r="B9" s="68" t="s">
        <v>374</v>
      </c>
      <c r="C9" s="69">
        <f t="shared" si="1"/>
        <v>0.2</v>
      </c>
      <c r="D9" s="69"/>
      <c r="E9" s="70">
        <v>0.2</v>
      </c>
    </row>
    <row r="10" ht="25.5" customHeight="1" spans="1:5">
      <c r="A10" s="67">
        <f t="shared" si="0"/>
        <v>4</v>
      </c>
      <c r="B10" s="68" t="s">
        <v>375</v>
      </c>
      <c r="C10" s="69">
        <f t="shared" si="1"/>
        <v>0.2</v>
      </c>
      <c r="D10" s="69"/>
      <c r="E10" s="70">
        <v>0.2</v>
      </c>
    </row>
    <row r="11" ht="25.5" customHeight="1" spans="1:5">
      <c r="A11" s="67">
        <f t="shared" si="0"/>
        <v>5</v>
      </c>
      <c r="B11" s="68" t="s">
        <v>376</v>
      </c>
      <c r="C11" s="69">
        <f t="shared" si="1"/>
        <v>0.1</v>
      </c>
      <c r="D11" s="69"/>
      <c r="E11" s="70">
        <v>0.1</v>
      </c>
    </row>
    <row r="12" ht="25.5" customHeight="1" spans="1:5">
      <c r="A12" s="67">
        <f t="shared" si="0"/>
        <v>6</v>
      </c>
      <c r="B12" s="68" t="s">
        <v>377</v>
      </c>
      <c r="C12" s="69">
        <f t="shared" si="1"/>
        <v>0.3</v>
      </c>
      <c r="D12" s="69"/>
      <c r="E12" s="70">
        <v>0.3</v>
      </c>
    </row>
    <row r="13" ht="25.5" customHeight="1" spans="1:5">
      <c r="A13" s="67">
        <f t="shared" si="0"/>
        <v>7</v>
      </c>
      <c r="B13" s="68" t="s">
        <v>378</v>
      </c>
      <c r="C13" s="69">
        <f t="shared" si="1"/>
        <v>0.1</v>
      </c>
      <c r="D13" s="69"/>
      <c r="E13" s="70">
        <v>0.1</v>
      </c>
    </row>
    <row r="14" ht="25.5" customHeight="1" spans="1:5">
      <c r="A14" s="67">
        <f t="shared" si="0"/>
        <v>8</v>
      </c>
      <c r="B14" s="68" t="s">
        <v>379</v>
      </c>
      <c r="C14" s="69">
        <f t="shared" si="1"/>
        <v>0.5</v>
      </c>
      <c r="D14" s="69"/>
      <c r="E14" s="70">
        <v>0.5</v>
      </c>
    </row>
    <row r="15" ht="25.5" customHeight="1" spans="1:5">
      <c r="A15" s="67">
        <f t="shared" si="0"/>
        <v>9</v>
      </c>
      <c r="B15" s="68" t="s">
        <v>380</v>
      </c>
      <c r="C15" s="69">
        <f t="shared" si="1"/>
        <v>0</v>
      </c>
      <c r="D15" s="69"/>
      <c r="E15" s="70"/>
    </row>
    <row r="16" ht="25.5" customHeight="1" spans="1:5">
      <c r="A16" s="67">
        <f t="shared" si="0"/>
        <v>10</v>
      </c>
      <c r="B16" s="68" t="s">
        <v>366</v>
      </c>
      <c r="C16" s="69">
        <f t="shared" si="1"/>
        <v>0</v>
      </c>
      <c r="D16" s="69"/>
      <c r="E16" s="70"/>
    </row>
    <row r="17" ht="25.5" customHeight="1" spans="1:5">
      <c r="A17" s="67">
        <f t="shared" si="0"/>
        <v>11</v>
      </c>
      <c r="B17" s="68" t="s">
        <v>381</v>
      </c>
      <c r="C17" s="69">
        <f t="shared" si="1"/>
        <v>0.55</v>
      </c>
      <c r="D17" s="69">
        <v>0.55</v>
      </c>
      <c r="E17" s="70">
        <v>0</v>
      </c>
    </row>
    <row r="18" ht="25.5" customHeight="1" spans="1:5">
      <c r="A18" s="67">
        <f t="shared" si="0"/>
        <v>12</v>
      </c>
      <c r="B18" s="68" t="s">
        <v>382</v>
      </c>
      <c r="C18" s="69">
        <f t="shared" si="1"/>
        <v>0</v>
      </c>
      <c r="D18" s="69"/>
      <c r="E18" s="70"/>
    </row>
    <row r="19" ht="25.5" customHeight="1" spans="1:5">
      <c r="A19" s="67">
        <f t="shared" si="0"/>
        <v>13</v>
      </c>
      <c r="B19" s="68" t="s">
        <v>383</v>
      </c>
      <c r="C19" s="69">
        <f t="shared" si="1"/>
        <v>4.88</v>
      </c>
      <c r="D19" s="69">
        <v>2.53</v>
      </c>
      <c r="E19" s="70">
        <v>2.35</v>
      </c>
    </row>
    <row r="20" ht="25.5" customHeight="1" spans="1:5">
      <c r="A20" s="67">
        <f t="shared" si="0"/>
        <v>14</v>
      </c>
      <c r="B20" s="68" t="s">
        <v>384</v>
      </c>
      <c r="C20" s="69">
        <f t="shared" si="1"/>
        <v>0.75</v>
      </c>
      <c r="D20" s="69"/>
      <c r="E20" s="70">
        <v>0.75</v>
      </c>
    </row>
  </sheetData>
  <mergeCells count="1">
    <mergeCell ref="A2:E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D15" sqref="D15"/>
    </sheetView>
  </sheetViews>
  <sheetFormatPr defaultColWidth="7.875" defaultRowHeight="12.75" customHeight="1" outlineLevelRow="7"/>
  <cols>
    <col min="1" max="1" width="53.125" style="40" customWidth="1"/>
    <col min="2" max="2" width="19.375" style="40" customWidth="1"/>
    <col min="3" max="3" width="2.49166666666667" style="40" customWidth="1"/>
    <col min="4" max="15" width="8" style="40"/>
    <col min="16" max="16384" width="7.875" style="39"/>
  </cols>
  <sheetData>
    <row r="1" s="39" customFormat="1" ht="15" customHeight="1" spans="1:1">
      <c r="A1" s="41" t="s">
        <v>28</v>
      </c>
    </row>
    <row r="2" s="39" customFormat="1" ht="32.25" customHeight="1" spans="1:2">
      <c r="A2" s="42" t="s">
        <v>385</v>
      </c>
      <c r="B2" s="42"/>
    </row>
    <row r="3" s="39" customFormat="1" ht="15" customHeight="1" spans="2:2">
      <c r="B3" s="43" t="s">
        <v>30</v>
      </c>
    </row>
    <row r="4" s="39" customFormat="1" ht="27" customHeight="1" spans="1:2">
      <c r="A4" s="44" t="s">
        <v>386</v>
      </c>
      <c r="B4" s="45" t="s">
        <v>34</v>
      </c>
    </row>
    <row r="5" s="39" customFormat="1" ht="19" customHeight="1" spans="1:2">
      <c r="A5" s="46"/>
      <c r="B5" s="47"/>
    </row>
    <row r="6" s="39" customFormat="1" ht="42" customHeight="1" spans="1:14">
      <c r="A6" s="48"/>
      <c r="B6" s="49"/>
      <c r="C6" s="40"/>
      <c r="N6" s="52"/>
    </row>
    <row r="7" s="39" customFormat="1" ht="32.25" customHeight="1" spans="1:1">
      <c r="A7" s="50"/>
    </row>
    <row r="8" s="39" customFormat="1" ht="18.75" customHeight="1" spans="1:1">
      <c r="A8" s="51"/>
    </row>
  </sheetData>
  <mergeCells count="3">
    <mergeCell ref="A2:B2"/>
    <mergeCell ref="A4:A5"/>
    <mergeCell ref="B4:B5"/>
  </mergeCells>
  <hyperlinks>
    <hyperlink ref="A1" location="目录!A1" display="返回"/>
  </hyperlink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J6" sqref="J6"/>
    </sheetView>
  </sheetViews>
  <sheetFormatPr defaultColWidth="7.59166666666667" defaultRowHeight="13.5" outlineLevelCol="4"/>
  <cols>
    <col min="1" max="1" width="7.38333333333333" style="1" customWidth="1"/>
    <col min="2" max="2" width="16.6916666666667" style="1" customWidth="1"/>
    <col min="3" max="3" width="14.875" style="1" customWidth="1"/>
    <col min="4" max="4" width="17.5" style="1" customWidth="1"/>
    <col min="5" max="5" width="20.25" style="1" customWidth="1"/>
    <col min="6" max="16384" width="7.59166666666667" style="1"/>
  </cols>
  <sheetData>
    <row r="1" s="1" customFormat="1" ht="18.75" spans="1:2">
      <c r="A1" s="2" t="s">
        <v>387</v>
      </c>
      <c r="B1" s="2"/>
    </row>
    <row r="2" s="1" customFormat="1" ht="25.5" spans="1:5">
      <c r="A2" s="3" t="s">
        <v>388</v>
      </c>
      <c r="B2" s="3"/>
      <c r="C2" s="3"/>
      <c r="D2" s="3"/>
      <c r="E2" s="3"/>
    </row>
    <row r="3" s="1" customFormat="1" ht="9" customHeight="1" spans="1:5">
      <c r="A3" s="3"/>
      <c r="B3" s="3"/>
      <c r="C3" s="3"/>
      <c r="D3" s="3"/>
      <c r="E3" s="3"/>
    </row>
    <row r="4" s="1" customFormat="1" ht="18.75" spans="1:5">
      <c r="A4" s="4" t="s">
        <v>389</v>
      </c>
      <c r="B4" s="4"/>
      <c r="C4" s="5" t="s">
        <v>390</v>
      </c>
      <c r="D4" s="4"/>
      <c r="E4" s="6" t="s">
        <v>30</v>
      </c>
    </row>
    <row r="5" s="1" customFormat="1" ht="20" customHeight="1" spans="1:5">
      <c r="A5" s="7" t="s">
        <v>391</v>
      </c>
      <c r="B5" s="7"/>
      <c r="C5" s="7" t="s">
        <v>392</v>
      </c>
      <c r="D5" s="7"/>
      <c r="E5" s="7"/>
    </row>
    <row r="6" s="1" customFormat="1" ht="20" customHeight="1" spans="1:5">
      <c r="A6" s="7" t="s">
        <v>393</v>
      </c>
      <c r="B6" s="7"/>
      <c r="C6" s="8" t="s">
        <v>394</v>
      </c>
      <c r="D6" s="7" t="s">
        <v>395</v>
      </c>
      <c r="E6" s="8" t="s">
        <v>186</v>
      </c>
    </row>
    <row r="7" s="1" customFormat="1" ht="24" customHeight="1" spans="1:5">
      <c r="A7" s="9" t="s">
        <v>396</v>
      </c>
      <c r="B7" s="10" t="s">
        <v>397</v>
      </c>
      <c r="C7" s="11"/>
      <c r="D7" s="11"/>
      <c r="E7" s="12"/>
    </row>
    <row r="8" s="1" customFormat="1" ht="19" customHeight="1" spans="1:5">
      <c r="A8" s="13"/>
      <c r="B8" s="14" t="s">
        <v>398</v>
      </c>
      <c r="C8" s="15">
        <v>3</v>
      </c>
      <c r="D8" s="16"/>
      <c r="E8" s="17"/>
    </row>
    <row r="9" s="1" customFormat="1" ht="19" customHeight="1" spans="1:5">
      <c r="A9" s="13"/>
      <c r="B9" s="15" t="s">
        <v>399</v>
      </c>
      <c r="C9" s="15">
        <v>3</v>
      </c>
      <c r="D9" s="16"/>
      <c r="E9" s="17"/>
    </row>
    <row r="10" s="1" customFormat="1" ht="19" customHeight="1" spans="1:5">
      <c r="A10" s="18"/>
      <c r="B10" s="15" t="s">
        <v>400</v>
      </c>
      <c r="C10" s="15">
        <v>0</v>
      </c>
      <c r="D10" s="16"/>
      <c r="E10" s="17"/>
    </row>
    <row r="11" s="1" customFormat="1" ht="81" customHeight="1" spans="1:5">
      <c r="A11" s="19" t="s">
        <v>401</v>
      </c>
      <c r="B11" s="20" t="s">
        <v>402</v>
      </c>
      <c r="C11" s="21"/>
      <c r="D11" s="21"/>
      <c r="E11" s="22"/>
    </row>
    <row r="12" s="1" customFormat="1" ht="24" customHeight="1" spans="1:5">
      <c r="A12" s="23"/>
      <c r="B12" s="7" t="s">
        <v>403</v>
      </c>
      <c r="C12" s="7" t="s">
        <v>404</v>
      </c>
      <c r="D12" s="7" t="s">
        <v>405</v>
      </c>
      <c r="E12" s="24" t="s">
        <v>406</v>
      </c>
    </row>
    <row r="13" s="1" customFormat="1" ht="30" customHeight="1" spans="1:5">
      <c r="A13" s="25"/>
      <c r="B13" s="23" t="s">
        <v>407</v>
      </c>
      <c r="C13" s="27" t="s">
        <v>408</v>
      </c>
      <c r="D13" s="8" t="s">
        <v>409</v>
      </c>
      <c r="E13" s="30">
        <v>1</v>
      </c>
    </row>
    <row r="14" s="1" customFormat="1" ht="14" customHeight="1" spans="1:5">
      <c r="A14" s="25"/>
      <c r="B14" s="25"/>
      <c r="C14" s="27" t="s">
        <v>410</v>
      </c>
      <c r="D14" s="31" t="s">
        <v>411</v>
      </c>
      <c r="E14" s="33" t="s">
        <v>412</v>
      </c>
    </row>
    <row r="15" s="1" customFormat="1" ht="14" customHeight="1" spans="1:5">
      <c r="A15" s="25"/>
      <c r="B15" s="25"/>
      <c r="C15" s="29"/>
      <c r="D15" s="34"/>
      <c r="E15" s="35"/>
    </row>
    <row r="16" s="1" customFormat="1" ht="26" customHeight="1" spans="1:5">
      <c r="A16" s="25"/>
      <c r="B16" s="25"/>
      <c r="C16" s="7" t="s">
        <v>413</v>
      </c>
      <c r="D16" s="8" t="s">
        <v>414</v>
      </c>
      <c r="E16" s="36" t="s">
        <v>415</v>
      </c>
    </row>
    <row r="17" s="1" customFormat="1" ht="25" customHeight="1" spans="1:5">
      <c r="A17" s="25"/>
      <c r="B17" s="25"/>
      <c r="C17" s="7" t="s">
        <v>416</v>
      </c>
      <c r="D17" s="8" t="s">
        <v>417</v>
      </c>
      <c r="E17" s="36" t="s">
        <v>418</v>
      </c>
    </row>
    <row r="18" s="1" customFormat="1" ht="14" customHeight="1" spans="1:5">
      <c r="A18" s="25"/>
      <c r="B18" s="25"/>
      <c r="C18" s="9" t="s">
        <v>419</v>
      </c>
      <c r="D18" s="31" t="s">
        <v>420</v>
      </c>
      <c r="E18" s="37" t="s">
        <v>421</v>
      </c>
    </row>
    <row r="19" s="1" customFormat="1" ht="14" customHeight="1" spans="1:5">
      <c r="A19" s="25"/>
      <c r="B19" s="25"/>
      <c r="C19" s="18"/>
      <c r="D19" s="34"/>
      <c r="E19" s="38"/>
    </row>
    <row r="20" s="1" customFormat="1" ht="29" customHeight="1" spans="1:5">
      <c r="A20" s="25"/>
      <c r="B20" s="25"/>
      <c r="C20" s="27" t="s">
        <v>422</v>
      </c>
      <c r="D20" s="8" t="s">
        <v>423</v>
      </c>
      <c r="E20" s="36" t="s">
        <v>424</v>
      </c>
    </row>
    <row r="21" s="1" customFormat="1" ht="32" customHeight="1" spans="1:5">
      <c r="A21" s="25"/>
      <c r="B21" s="25" t="s">
        <v>425</v>
      </c>
      <c r="C21" s="24" t="s">
        <v>419</v>
      </c>
      <c r="D21" s="8" t="s">
        <v>426</v>
      </c>
      <c r="E21" s="8" t="s">
        <v>427</v>
      </c>
    </row>
    <row r="22" s="1" customFormat="1" ht="23" customHeight="1" spans="1:5">
      <c r="A22" s="25"/>
      <c r="B22" s="25"/>
      <c r="C22" s="24"/>
      <c r="D22" s="8" t="s">
        <v>428</v>
      </c>
      <c r="E22" s="30">
        <v>0</v>
      </c>
    </row>
    <row r="23" s="1" customFormat="1" ht="24" customHeight="1" spans="1:5">
      <c r="A23" s="25"/>
      <c r="B23" s="25"/>
      <c r="C23" s="24" t="s">
        <v>429</v>
      </c>
      <c r="D23" s="8" t="s">
        <v>430</v>
      </c>
      <c r="E23" s="8" t="s">
        <v>431</v>
      </c>
    </row>
    <row r="24" s="1" customFormat="1" ht="23" customHeight="1" spans="1:5">
      <c r="A24" s="25"/>
      <c r="B24" s="25"/>
      <c r="C24" s="27" t="s">
        <v>422</v>
      </c>
      <c r="D24" s="8" t="s">
        <v>432</v>
      </c>
      <c r="E24" s="8" t="s">
        <v>433</v>
      </c>
    </row>
    <row r="25" s="1" customFormat="1" ht="32" customHeight="1" spans="1:5">
      <c r="A25" s="25"/>
      <c r="B25" s="24" t="s">
        <v>434</v>
      </c>
      <c r="C25" s="31" t="s">
        <v>435</v>
      </c>
      <c r="D25" s="8" t="s">
        <v>436</v>
      </c>
      <c r="E25" s="36" t="s">
        <v>437</v>
      </c>
    </row>
    <row r="26" s="1" customFormat="1" ht="30" customHeight="1" spans="1:5">
      <c r="A26" s="25"/>
      <c r="B26" s="24"/>
      <c r="C26" s="27" t="s">
        <v>438</v>
      </c>
      <c r="D26" s="8" t="s">
        <v>439</v>
      </c>
      <c r="E26" s="36" t="s">
        <v>440</v>
      </c>
    </row>
    <row r="27" s="1" customFormat="1" spans="1:5">
      <c r="A27" s="32" t="s">
        <v>441</v>
      </c>
      <c r="B27" s="32"/>
      <c r="C27" s="32"/>
      <c r="D27" s="32"/>
      <c r="E27" s="32"/>
    </row>
  </sheetData>
  <mergeCells count="23">
    <mergeCell ref="A1:B1"/>
    <mergeCell ref="A2:E2"/>
    <mergeCell ref="A5:B5"/>
    <mergeCell ref="C5:E5"/>
    <mergeCell ref="A6:B6"/>
    <mergeCell ref="B7:E7"/>
    <mergeCell ref="C8:E8"/>
    <mergeCell ref="C9:E9"/>
    <mergeCell ref="C10:E10"/>
    <mergeCell ref="B11:E11"/>
    <mergeCell ref="A27:E27"/>
    <mergeCell ref="A7:A10"/>
    <mergeCell ref="A12:A26"/>
    <mergeCell ref="B13:B20"/>
    <mergeCell ref="B21:B24"/>
    <mergeCell ref="B25:B26"/>
    <mergeCell ref="C14:C15"/>
    <mergeCell ref="C18:C19"/>
    <mergeCell ref="C21:C22"/>
    <mergeCell ref="D14:D15"/>
    <mergeCell ref="D18:D19"/>
    <mergeCell ref="E14:E15"/>
    <mergeCell ref="E18:E1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K9" sqref="K9"/>
    </sheetView>
  </sheetViews>
  <sheetFormatPr defaultColWidth="7.59166666666667" defaultRowHeight="13.5" outlineLevelCol="4"/>
  <cols>
    <col min="1" max="1" width="7.38333333333333" style="1" customWidth="1"/>
    <col min="2" max="2" width="16.6916666666667" style="1" customWidth="1"/>
    <col min="3" max="3" width="14.875" style="1" customWidth="1"/>
    <col min="4" max="4" width="16.125" style="1" customWidth="1"/>
    <col min="5" max="5" width="20.25" style="1" customWidth="1"/>
    <col min="6" max="16384" width="7.59166666666667" style="1"/>
  </cols>
  <sheetData>
    <row r="1" s="1" customFormat="1" ht="18.75" spans="1:2">
      <c r="A1" s="2" t="s">
        <v>387</v>
      </c>
      <c r="B1" s="2"/>
    </row>
    <row r="2" s="1" customFormat="1" ht="25.5" spans="1:5">
      <c r="A2" s="3" t="s">
        <v>388</v>
      </c>
      <c r="B2" s="3"/>
      <c r="C2" s="3"/>
      <c r="D2" s="3"/>
      <c r="E2" s="3"/>
    </row>
    <row r="3" s="1" customFormat="1" ht="9" customHeight="1" spans="1:5">
      <c r="A3" s="3"/>
      <c r="B3" s="3"/>
      <c r="C3" s="3"/>
      <c r="D3" s="3"/>
      <c r="E3" s="3"/>
    </row>
    <row r="4" s="1" customFormat="1" ht="18.75" spans="1:5">
      <c r="A4" s="4" t="s">
        <v>389</v>
      </c>
      <c r="B4" s="4"/>
      <c r="C4" s="5" t="s">
        <v>390</v>
      </c>
      <c r="D4" s="4"/>
      <c r="E4" s="6" t="s">
        <v>30</v>
      </c>
    </row>
    <row r="5" s="1" customFormat="1" ht="30" customHeight="1" spans="1:5">
      <c r="A5" s="7" t="s">
        <v>391</v>
      </c>
      <c r="B5" s="7"/>
      <c r="C5" s="7" t="s">
        <v>442</v>
      </c>
      <c r="D5" s="7"/>
      <c r="E5" s="7"/>
    </row>
    <row r="6" s="1" customFormat="1" ht="30" customHeight="1" spans="1:5">
      <c r="A6" s="7" t="s">
        <v>393</v>
      </c>
      <c r="B6" s="7"/>
      <c r="C6" s="8" t="s">
        <v>394</v>
      </c>
      <c r="D6" s="7" t="s">
        <v>395</v>
      </c>
      <c r="E6" s="8" t="s">
        <v>186</v>
      </c>
    </row>
    <row r="7" s="1" customFormat="1" ht="26" customHeight="1" spans="1:5">
      <c r="A7" s="9" t="s">
        <v>396</v>
      </c>
      <c r="B7" s="10" t="s">
        <v>397</v>
      </c>
      <c r="C7" s="11"/>
      <c r="D7" s="11"/>
      <c r="E7" s="12"/>
    </row>
    <row r="8" s="1" customFormat="1" ht="26" customHeight="1" spans="1:5">
      <c r="A8" s="13"/>
      <c r="B8" s="14" t="s">
        <v>398</v>
      </c>
      <c r="C8" s="15">
        <v>4</v>
      </c>
      <c r="D8" s="16"/>
      <c r="E8" s="17"/>
    </row>
    <row r="9" s="1" customFormat="1" ht="26" customHeight="1" spans="1:5">
      <c r="A9" s="13"/>
      <c r="B9" s="15" t="s">
        <v>399</v>
      </c>
      <c r="C9" s="15">
        <v>4</v>
      </c>
      <c r="D9" s="16"/>
      <c r="E9" s="17"/>
    </row>
    <row r="10" s="1" customFormat="1" ht="26" customHeight="1" spans="1:5">
      <c r="A10" s="18"/>
      <c r="B10" s="15" t="s">
        <v>400</v>
      </c>
      <c r="C10" s="15">
        <v>0</v>
      </c>
      <c r="D10" s="16"/>
      <c r="E10" s="17"/>
    </row>
    <row r="11" s="1" customFormat="1" ht="69" customHeight="1" spans="1:5">
      <c r="A11" s="19" t="s">
        <v>401</v>
      </c>
      <c r="B11" s="20" t="s">
        <v>443</v>
      </c>
      <c r="C11" s="21"/>
      <c r="D11" s="21"/>
      <c r="E11" s="22"/>
    </row>
    <row r="12" s="1" customFormat="1" ht="27" customHeight="1" spans="1:5">
      <c r="A12" s="23" t="s">
        <v>444</v>
      </c>
      <c r="B12" s="7" t="s">
        <v>403</v>
      </c>
      <c r="C12" s="7" t="s">
        <v>404</v>
      </c>
      <c r="D12" s="7" t="s">
        <v>405</v>
      </c>
      <c r="E12" s="24" t="s">
        <v>406</v>
      </c>
    </row>
    <row r="13" s="1" customFormat="1" ht="27" customHeight="1" spans="1:5">
      <c r="A13" s="25"/>
      <c r="B13" s="26" t="s">
        <v>407</v>
      </c>
      <c r="C13" s="27" t="s">
        <v>408</v>
      </c>
      <c r="D13" s="8" t="s">
        <v>445</v>
      </c>
      <c r="E13" s="8" t="s">
        <v>446</v>
      </c>
    </row>
    <row r="14" s="1" customFormat="1" ht="27" customHeight="1" spans="1:5">
      <c r="A14" s="25"/>
      <c r="B14" s="26"/>
      <c r="C14" s="28"/>
      <c r="D14" s="8" t="s">
        <v>447</v>
      </c>
      <c r="E14" s="8" t="s">
        <v>448</v>
      </c>
    </row>
    <row r="15" s="1" customFormat="1" ht="27" customHeight="1" spans="1:5">
      <c r="A15" s="25"/>
      <c r="B15" s="26"/>
      <c r="C15" s="28"/>
      <c r="D15" s="8" t="s">
        <v>449</v>
      </c>
      <c r="E15" s="8" t="s">
        <v>450</v>
      </c>
    </row>
    <row r="16" s="1" customFormat="1" ht="27" customHeight="1" spans="1:5">
      <c r="A16" s="25"/>
      <c r="B16" s="26"/>
      <c r="C16" s="28"/>
      <c r="D16" s="8" t="s">
        <v>451</v>
      </c>
      <c r="E16" s="8" t="s">
        <v>452</v>
      </c>
    </row>
    <row r="17" s="1" customFormat="1" ht="27" customHeight="1" spans="1:5">
      <c r="A17" s="25"/>
      <c r="B17" s="26"/>
      <c r="C17" s="29"/>
      <c r="D17" s="8" t="s">
        <v>453</v>
      </c>
      <c r="E17" s="8" t="s">
        <v>454</v>
      </c>
    </row>
    <row r="18" s="1" customFormat="1" ht="22" customHeight="1" spans="1:5">
      <c r="A18" s="25"/>
      <c r="B18" s="26"/>
      <c r="C18" s="27" t="s">
        <v>410</v>
      </c>
      <c r="D18" s="8" t="s">
        <v>455</v>
      </c>
      <c r="E18" s="8" t="s">
        <v>412</v>
      </c>
    </row>
    <row r="19" s="1" customFormat="1" ht="33" customHeight="1" spans="1:5">
      <c r="A19" s="25"/>
      <c r="B19" s="26"/>
      <c r="C19" s="28"/>
      <c r="D19" s="8" t="s">
        <v>447</v>
      </c>
      <c r="E19" s="8" t="s">
        <v>456</v>
      </c>
    </row>
    <row r="20" s="1" customFormat="1" ht="31" customHeight="1" spans="1:5">
      <c r="A20" s="25"/>
      <c r="B20" s="26"/>
      <c r="C20" s="28"/>
      <c r="D20" s="8" t="s">
        <v>457</v>
      </c>
      <c r="E20" s="8" t="s">
        <v>456</v>
      </c>
    </row>
    <row r="21" s="1" customFormat="1" ht="29" customHeight="1" spans="1:5">
      <c r="A21" s="25"/>
      <c r="B21" s="26"/>
      <c r="C21" s="29"/>
      <c r="D21" s="8" t="s">
        <v>453</v>
      </c>
      <c r="E21" s="8" t="s">
        <v>458</v>
      </c>
    </row>
    <row r="22" s="1" customFormat="1" ht="30" customHeight="1" spans="1:5">
      <c r="A22" s="25"/>
      <c r="B22" s="26"/>
      <c r="C22" s="7" t="s">
        <v>413</v>
      </c>
      <c r="D22" s="8" t="s">
        <v>459</v>
      </c>
      <c r="E22" s="8" t="s">
        <v>415</v>
      </c>
    </row>
    <row r="23" s="1" customFormat="1" ht="27" customHeight="1" spans="1:5">
      <c r="A23" s="25"/>
      <c r="B23" s="26"/>
      <c r="C23" s="7" t="s">
        <v>416</v>
      </c>
      <c r="D23" s="8" t="s">
        <v>417</v>
      </c>
      <c r="E23" s="8" t="s">
        <v>418</v>
      </c>
    </row>
    <row r="24" s="1" customFormat="1" ht="32" customHeight="1" spans="1:5">
      <c r="A24" s="25"/>
      <c r="B24" s="25" t="s">
        <v>425</v>
      </c>
      <c r="C24" s="24" t="s">
        <v>419</v>
      </c>
      <c r="D24" s="8" t="s">
        <v>426</v>
      </c>
      <c r="E24" s="8" t="s">
        <v>427</v>
      </c>
    </row>
    <row r="25" s="1" customFormat="1" ht="21" customHeight="1" spans="1:5">
      <c r="A25" s="25"/>
      <c r="B25" s="25"/>
      <c r="C25" s="24"/>
      <c r="D25" s="8" t="s">
        <v>428</v>
      </c>
      <c r="E25" s="30">
        <v>0</v>
      </c>
    </row>
    <row r="26" s="1" customFormat="1" ht="23" customHeight="1" spans="1:5">
      <c r="A26" s="25"/>
      <c r="B26" s="25"/>
      <c r="C26" s="24" t="s">
        <v>429</v>
      </c>
      <c r="D26" s="8" t="s">
        <v>430</v>
      </c>
      <c r="E26" s="8" t="s">
        <v>431</v>
      </c>
    </row>
    <row r="27" s="1" customFormat="1" ht="26" customHeight="1" spans="1:5">
      <c r="A27" s="25"/>
      <c r="B27" s="25"/>
      <c r="C27" s="27" t="s">
        <v>422</v>
      </c>
      <c r="D27" s="8" t="s">
        <v>432</v>
      </c>
      <c r="E27" s="8" t="s">
        <v>433</v>
      </c>
    </row>
    <row r="28" s="1" customFormat="1" ht="27" customHeight="1" spans="1:5">
      <c r="A28" s="25"/>
      <c r="B28" s="24" t="s">
        <v>434</v>
      </c>
      <c r="C28" s="31" t="s">
        <v>435</v>
      </c>
      <c r="D28" s="8" t="s">
        <v>436</v>
      </c>
      <c r="E28" s="8" t="s">
        <v>437</v>
      </c>
    </row>
    <row r="29" s="1" customFormat="1" ht="15" customHeight="1" spans="1:5">
      <c r="A29" s="25"/>
      <c r="B29" s="24"/>
      <c r="C29" s="27" t="s">
        <v>438</v>
      </c>
      <c r="D29" s="8" t="s">
        <v>460</v>
      </c>
      <c r="E29" s="8" t="s">
        <v>440</v>
      </c>
    </row>
    <row r="30" s="1" customFormat="1" spans="1:5">
      <c r="A30" s="25"/>
      <c r="B30" s="24"/>
      <c r="C30" s="28"/>
      <c r="D30" s="8" t="s">
        <v>461</v>
      </c>
      <c r="E30" s="8" t="s">
        <v>462</v>
      </c>
    </row>
    <row r="31" s="1" customFormat="1" spans="1:5">
      <c r="A31" s="32" t="s">
        <v>441</v>
      </c>
      <c r="B31" s="32"/>
      <c r="C31" s="32"/>
      <c r="D31" s="32"/>
      <c r="E31" s="32"/>
    </row>
  </sheetData>
  <mergeCells count="20">
    <mergeCell ref="A1:B1"/>
    <mergeCell ref="A2:E2"/>
    <mergeCell ref="A5:B5"/>
    <mergeCell ref="C5:E5"/>
    <mergeCell ref="A6:B6"/>
    <mergeCell ref="B7:E7"/>
    <mergeCell ref="C8:E8"/>
    <mergeCell ref="C9:E9"/>
    <mergeCell ref="C10:E10"/>
    <mergeCell ref="B11:E11"/>
    <mergeCell ref="A31:E31"/>
    <mergeCell ref="A7:A10"/>
    <mergeCell ref="A12:A30"/>
    <mergeCell ref="B13:B23"/>
    <mergeCell ref="B24:B27"/>
    <mergeCell ref="B28:B30"/>
    <mergeCell ref="C13:C17"/>
    <mergeCell ref="C18:C21"/>
    <mergeCell ref="C24:C25"/>
    <mergeCell ref="C29:C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22"/>
  <sheetViews>
    <sheetView workbookViewId="0">
      <selection activeCell="E20" sqref="E20"/>
    </sheetView>
  </sheetViews>
  <sheetFormatPr defaultColWidth="7.875" defaultRowHeight="12.75" customHeight="1" outlineLevelCol="2"/>
  <cols>
    <col min="1" max="1" width="8" style="40"/>
    <col min="2" max="2" width="57.125" style="40" customWidth="1"/>
    <col min="3" max="3" width="40" style="40" customWidth="1"/>
    <col min="4" max="4" width="8" style="40"/>
    <col min="5" max="16384" width="7.875" style="39"/>
  </cols>
  <sheetData>
    <row r="1" s="39" customFormat="1" ht="24.75" customHeight="1"/>
    <row r="2" s="39" customFormat="1" ht="24.75" customHeight="1" spans="2:3">
      <c r="B2" s="42" t="s">
        <v>8</v>
      </c>
      <c r="C2" s="42"/>
    </row>
    <row r="3" s="39" customFormat="1" ht="24.75" customHeight="1" spans="2:2">
      <c r="B3" s="172"/>
    </row>
    <row r="4" s="39" customFormat="1" ht="24.75" customHeight="1" spans="2:3">
      <c r="B4" s="173" t="s">
        <v>9</v>
      </c>
      <c r="C4" s="174" t="s">
        <v>10</v>
      </c>
    </row>
    <row r="5" s="39" customFormat="1" ht="24.75" customHeight="1" spans="2:3">
      <c r="B5" s="175" t="s">
        <v>11</v>
      </c>
      <c r="C5" s="176"/>
    </row>
    <row r="6" s="39" customFormat="1" ht="24.75" customHeight="1" spans="2:3">
      <c r="B6" s="175" t="s">
        <v>12</v>
      </c>
      <c r="C6" s="176" t="s">
        <v>13</v>
      </c>
    </row>
    <row r="7" s="39" customFormat="1" ht="24.75" customHeight="1" spans="2:3">
      <c r="B7" s="175" t="s">
        <v>14</v>
      </c>
      <c r="C7" s="176" t="s">
        <v>15</v>
      </c>
    </row>
    <row r="8" s="39" customFormat="1" ht="24.75" customHeight="1" spans="2:3">
      <c r="B8" s="175" t="s">
        <v>16</v>
      </c>
      <c r="C8" s="176"/>
    </row>
    <row r="9" s="39" customFormat="1" ht="24.75" customHeight="1" spans="2:3">
      <c r="B9" s="175" t="s">
        <v>17</v>
      </c>
      <c r="C9" s="176" t="s">
        <v>18</v>
      </c>
    </row>
    <row r="10" s="39" customFormat="1" ht="24.75" customHeight="1" spans="2:3">
      <c r="B10" s="175" t="s">
        <v>19</v>
      </c>
      <c r="C10" s="176" t="s">
        <v>20</v>
      </c>
    </row>
    <row r="11" s="39" customFormat="1" ht="24.75" customHeight="1" spans="2:3">
      <c r="B11" s="177" t="s">
        <v>21</v>
      </c>
      <c r="C11" s="176" t="s">
        <v>22</v>
      </c>
    </row>
    <row r="12" s="39" customFormat="1" ht="24.75" customHeight="1" spans="2:3">
      <c r="B12" s="178" t="s">
        <v>23</v>
      </c>
      <c r="C12" s="179" t="s">
        <v>24</v>
      </c>
    </row>
    <row r="13" s="39" customFormat="1" ht="24.75" customHeight="1" spans="2:3">
      <c r="B13" s="178" t="s">
        <v>25</v>
      </c>
      <c r="C13" s="180"/>
    </row>
    <row r="14" s="39" customFormat="1" ht="24.75" customHeight="1" spans="2:3">
      <c r="B14" s="181" t="s">
        <v>26</v>
      </c>
      <c r="C14" s="180"/>
    </row>
    <row r="15" s="39" customFormat="1" ht="24.75" customHeight="1" spans="2:3">
      <c r="B15" s="182" t="s">
        <v>27</v>
      </c>
      <c r="C15" s="180"/>
    </row>
    <row r="16" s="39" customFormat="1" ht="24.75" customHeight="1" spans="2:2">
      <c r="B16" s="40"/>
    </row>
    <row r="17" s="39" customFormat="1" ht="24.75" customHeight="1" spans="2:2">
      <c r="B17" s="40"/>
    </row>
    <row r="18" s="39" customFormat="1" ht="24.75" customHeight="1" spans="2:2">
      <c r="B18" s="40"/>
    </row>
    <row r="19" s="39" customFormat="1" ht="24.75" customHeight="1" spans="2:2">
      <c r="B19" s="40"/>
    </row>
    <row r="20" s="39" customFormat="1" ht="24.75" customHeight="1" spans="2:2">
      <c r="B20" s="40"/>
    </row>
    <row r="21" s="39" customFormat="1" ht="24.75" customHeight="1" spans="2:2">
      <c r="B21" s="40"/>
    </row>
    <row r="22" s="39" customFormat="1" ht="24.75" customHeight="1" spans="2:2">
      <c r="B22" s="40"/>
    </row>
  </sheetData>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A1" display="（10）政府性基金预算支出情况表"/>
    <hyperlink ref="B15" location="'11'!A1" display="（11）部门预算项目支出绩效目标表"/>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workbookViewId="0">
      <selection activeCell="H20" sqref="H20"/>
    </sheetView>
  </sheetViews>
  <sheetFormatPr defaultColWidth="8" defaultRowHeight="12.75" customHeight="1" outlineLevelCol="4"/>
  <cols>
    <col min="1" max="1" width="26" style="54" customWidth="1"/>
    <col min="2" max="2" width="15.3333333333333" style="54" customWidth="1"/>
    <col min="3" max="3" width="25" style="54" customWidth="1"/>
    <col min="4" max="4" width="13.6666666666667" style="54" customWidth="1"/>
    <col min="5" max="5" width="27.3333333333333" style="54" customWidth="1"/>
    <col min="6" max="40" width="8" style="53"/>
    <col min="41" max="16384" width="8" style="55"/>
  </cols>
  <sheetData>
    <row r="1" s="124" customFormat="1" ht="24.75" customHeight="1" spans="1:5">
      <c r="A1" s="139" t="s">
        <v>28</v>
      </c>
      <c r="B1" s="54"/>
      <c r="C1" s="54"/>
      <c r="D1" s="54"/>
      <c r="E1" s="54"/>
    </row>
    <row r="2" s="124" customFormat="1" ht="24.75" customHeight="1" spans="1:5">
      <c r="A2" s="58" t="s">
        <v>29</v>
      </c>
      <c r="B2" s="58"/>
      <c r="C2" s="58"/>
      <c r="D2" s="58"/>
      <c r="E2" s="54"/>
    </row>
    <row r="3" s="124" customFormat="1" ht="24.75" customHeight="1" spans="1:5">
      <c r="A3" s="154"/>
      <c r="B3" s="155"/>
      <c r="C3" s="109"/>
      <c r="D3" s="59" t="s">
        <v>30</v>
      </c>
      <c r="E3" s="54"/>
    </row>
    <row r="4" s="124" customFormat="1" ht="24.75" customHeight="1" spans="1:5">
      <c r="A4" s="60" t="s">
        <v>31</v>
      </c>
      <c r="B4" s="61"/>
      <c r="C4" s="61" t="s">
        <v>32</v>
      </c>
      <c r="D4" s="62"/>
      <c r="E4" s="54"/>
    </row>
    <row r="5" s="124" customFormat="1" ht="24.75" customHeight="1" spans="1:5">
      <c r="A5" s="60" t="s">
        <v>33</v>
      </c>
      <c r="B5" s="61" t="s">
        <v>34</v>
      </c>
      <c r="C5" s="61" t="s">
        <v>33</v>
      </c>
      <c r="D5" s="62" t="s">
        <v>34</v>
      </c>
      <c r="E5" s="54"/>
    </row>
    <row r="6" s="53" customFormat="1" ht="24.75" customHeight="1" spans="1:5">
      <c r="A6" s="157" t="s">
        <v>35</v>
      </c>
      <c r="B6" s="158">
        <v>52.69</v>
      </c>
      <c r="C6" s="159" t="s">
        <v>36</v>
      </c>
      <c r="D6" s="160"/>
      <c r="E6" s="54"/>
    </row>
    <row r="7" s="53" customFormat="1" ht="24.75" customHeight="1" spans="1:5">
      <c r="A7" s="157" t="s">
        <v>37</v>
      </c>
      <c r="B7" s="161">
        <v>0</v>
      </c>
      <c r="C7" s="159" t="s">
        <v>38</v>
      </c>
      <c r="D7" s="160">
        <v>0</v>
      </c>
      <c r="E7" s="54"/>
    </row>
    <row r="8" s="53" customFormat="1" ht="24.75" customHeight="1" spans="1:5">
      <c r="A8" s="75" t="s">
        <v>39</v>
      </c>
      <c r="B8" s="161">
        <v>0</v>
      </c>
      <c r="C8" s="159" t="s">
        <v>40</v>
      </c>
      <c r="D8" s="160">
        <v>0</v>
      </c>
      <c r="E8" s="54"/>
    </row>
    <row r="9" s="53" customFormat="1" ht="24.75" customHeight="1" spans="1:5">
      <c r="A9" s="157" t="s">
        <v>41</v>
      </c>
      <c r="B9" s="161">
        <v>0</v>
      </c>
      <c r="C9" s="159" t="s">
        <v>42</v>
      </c>
      <c r="D9" s="160">
        <v>0</v>
      </c>
      <c r="E9" s="54"/>
    </row>
    <row r="10" s="53" customFormat="1" ht="24.75" customHeight="1" spans="1:5">
      <c r="A10" s="157" t="s">
        <v>43</v>
      </c>
      <c r="B10" s="161">
        <v>0</v>
      </c>
      <c r="C10" s="159" t="s">
        <v>44</v>
      </c>
      <c r="D10" s="160">
        <v>0</v>
      </c>
      <c r="E10" s="54"/>
    </row>
    <row r="11" s="53" customFormat="1" ht="24.75" customHeight="1" spans="1:5">
      <c r="A11" s="75" t="s">
        <v>45</v>
      </c>
      <c r="B11" s="161">
        <v>0</v>
      </c>
      <c r="C11" s="159" t="s">
        <v>46</v>
      </c>
      <c r="D11" s="148">
        <v>0</v>
      </c>
      <c r="E11" s="54"/>
    </row>
    <row r="12" s="53" customFormat="1" ht="24.75" customHeight="1" spans="1:5">
      <c r="A12" s="75" t="s">
        <v>47</v>
      </c>
      <c r="B12" s="161">
        <v>0</v>
      </c>
      <c r="C12" s="159" t="s">
        <v>48</v>
      </c>
      <c r="D12" s="162">
        <v>0</v>
      </c>
      <c r="E12" s="54"/>
    </row>
    <row r="13" s="53" customFormat="1" ht="24.75" customHeight="1" spans="1:5">
      <c r="A13" s="157" t="s">
        <v>49</v>
      </c>
      <c r="B13" s="161">
        <v>0</v>
      </c>
      <c r="C13" s="159" t="s">
        <v>50</v>
      </c>
      <c r="D13" s="163">
        <v>4.2</v>
      </c>
      <c r="E13" s="54"/>
    </row>
    <row r="14" s="53" customFormat="1" ht="24.75" customHeight="1" spans="1:5">
      <c r="A14" s="157" t="s">
        <v>51</v>
      </c>
      <c r="B14" s="161">
        <v>0</v>
      </c>
      <c r="C14" s="159" t="s">
        <v>52</v>
      </c>
      <c r="D14" s="163">
        <v>0</v>
      </c>
      <c r="E14" s="54"/>
    </row>
    <row r="15" s="53" customFormat="1" ht="24.75" customHeight="1" spans="1:5">
      <c r="A15" s="75"/>
      <c r="B15" s="159"/>
      <c r="C15" s="159" t="s">
        <v>53</v>
      </c>
      <c r="D15" s="163">
        <v>3.43</v>
      </c>
      <c r="E15" s="54"/>
    </row>
    <row r="16" s="53" customFormat="1" ht="24.75" customHeight="1" spans="1:5">
      <c r="A16" s="75"/>
      <c r="B16" s="159"/>
      <c r="C16" s="159" t="s">
        <v>54</v>
      </c>
      <c r="D16" s="163">
        <v>0</v>
      </c>
      <c r="E16" s="54"/>
    </row>
    <row r="17" s="53" customFormat="1" ht="24.75" customHeight="1" spans="1:5">
      <c r="A17" s="157"/>
      <c r="B17" s="159"/>
      <c r="C17" s="159" t="s">
        <v>55</v>
      </c>
      <c r="D17" s="163">
        <v>0</v>
      </c>
      <c r="E17" s="54"/>
    </row>
    <row r="18" s="53" customFormat="1" ht="24.75" customHeight="1" spans="1:5">
      <c r="A18" s="157"/>
      <c r="B18" s="159"/>
      <c r="C18" s="159" t="s">
        <v>56</v>
      </c>
      <c r="D18" s="163">
        <v>42.8</v>
      </c>
      <c r="E18" s="54"/>
    </row>
    <row r="19" s="53" customFormat="1" ht="24.75" customHeight="1" spans="1:5">
      <c r="A19" s="157"/>
      <c r="B19" s="159"/>
      <c r="C19" s="159" t="s">
        <v>57</v>
      </c>
      <c r="D19" s="163">
        <v>0</v>
      </c>
      <c r="E19" s="54"/>
    </row>
    <row r="20" s="53" customFormat="1" ht="24.75" customHeight="1" spans="1:5">
      <c r="A20" s="157"/>
      <c r="B20" s="159"/>
      <c r="C20" s="159" t="s">
        <v>58</v>
      </c>
      <c r="D20" s="163">
        <v>0</v>
      </c>
      <c r="E20" s="54"/>
    </row>
    <row r="21" s="53" customFormat="1" ht="24.75" customHeight="1" spans="1:5">
      <c r="A21" s="157"/>
      <c r="B21" s="159"/>
      <c r="C21" s="159" t="s">
        <v>59</v>
      </c>
      <c r="D21" s="163">
        <v>0</v>
      </c>
      <c r="E21" s="54"/>
    </row>
    <row r="22" s="53" customFormat="1" ht="24.75" customHeight="1" spans="1:5">
      <c r="A22" s="157"/>
      <c r="B22" s="159"/>
      <c r="C22" s="159" t="s">
        <v>60</v>
      </c>
      <c r="D22" s="163">
        <v>0</v>
      </c>
      <c r="E22" s="54"/>
    </row>
    <row r="23" s="53" customFormat="1" ht="24.75" customHeight="1" spans="1:5">
      <c r="A23" s="157"/>
      <c r="B23" s="159"/>
      <c r="C23" s="159" t="s">
        <v>61</v>
      </c>
      <c r="D23" s="163">
        <v>0</v>
      </c>
      <c r="E23" s="54"/>
    </row>
    <row r="24" s="53" customFormat="1" ht="24.75" customHeight="1" spans="1:5">
      <c r="A24" s="157"/>
      <c r="B24" s="159"/>
      <c r="C24" s="159" t="s">
        <v>62</v>
      </c>
      <c r="D24" s="163">
        <v>0</v>
      </c>
      <c r="E24" s="54"/>
    </row>
    <row r="25" s="53" customFormat="1" ht="24.75" customHeight="1" spans="1:5">
      <c r="A25" s="157"/>
      <c r="B25" s="159"/>
      <c r="C25" s="159" t="s">
        <v>63</v>
      </c>
      <c r="D25" s="163">
        <v>2.26</v>
      </c>
      <c r="E25" s="54"/>
    </row>
    <row r="26" s="53" customFormat="1" ht="24.75" customHeight="1" spans="1:5">
      <c r="A26" s="157"/>
      <c r="B26" s="159"/>
      <c r="C26" s="159" t="s">
        <v>64</v>
      </c>
      <c r="D26" s="163">
        <v>0</v>
      </c>
      <c r="E26" s="54"/>
    </row>
    <row r="27" s="53" customFormat="1" ht="24.75" customHeight="1" spans="1:5">
      <c r="A27" s="157"/>
      <c r="B27" s="159"/>
      <c r="C27" s="159" t="s">
        <v>65</v>
      </c>
      <c r="D27" s="163"/>
      <c r="E27" s="54"/>
    </row>
    <row r="28" s="53" customFormat="1" ht="24.75" customHeight="1" spans="1:5">
      <c r="A28" s="157"/>
      <c r="B28" s="159"/>
      <c r="C28" s="159" t="s">
        <v>66</v>
      </c>
      <c r="D28" s="163">
        <v>0</v>
      </c>
      <c r="E28" s="54"/>
    </row>
    <row r="29" s="53" customFormat="1" ht="24.75" customHeight="1" spans="1:5">
      <c r="A29" s="157"/>
      <c r="B29" s="159"/>
      <c r="C29" s="159" t="s">
        <v>67</v>
      </c>
      <c r="D29" s="163">
        <v>0</v>
      </c>
      <c r="E29" s="54"/>
    </row>
    <row r="30" s="53" customFormat="1" ht="24.75" customHeight="1" spans="1:5">
      <c r="A30" s="157"/>
      <c r="B30" s="159"/>
      <c r="C30" s="159" t="s">
        <v>68</v>
      </c>
      <c r="D30" s="163">
        <v>0</v>
      </c>
      <c r="E30" s="54"/>
    </row>
    <row r="31" s="53" customFormat="1" ht="24.75" customHeight="1" spans="1:5">
      <c r="A31" s="157"/>
      <c r="B31" s="159"/>
      <c r="C31" s="159" t="s">
        <v>69</v>
      </c>
      <c r="D31" s="163">
        <v>0</v>
      </c>
      <c r="E31" s="54"/>
    </row>
    <row r="32" s="53" customFormat="1" ht="24.75" customHeight="1" spans="1:5">
      <c r="A32" s="157"/>
      <c r="B32" s="159"/>
      <c r="C32" s="159" t="s">
        <v>70</v>
      </c>
      <c r="D32" s="163">
        <v>0</v>
      </c>
      <c r="E32" s="54"/>
    </row>
    <row r="33" s="53" customFormat="1" ht="24.75" customHeight="1" spans="1:5">
      <c r="A33" s="157"/>
      <c r="B33" s="159"/>
      <c r="C33" s="159" t="s">
        <v>71</v>
      </c>
      <c r="D33" s="163">
        <v>0</v>
      </c>
      <c r="E33" s="54"/>
    </row>
    <row r="34" s="53" customFormat="1" ht="24.75" customHeight="1" spans="1:5">
      <c r="A34" s="157"/>
      <c r="B34" s="159"/>
      <c r="C34" s="159" t="s">
        <v>72</v>
      </c>
      <c r="D34" s="163">
        <v>0</v>
      </c>
      <c r="E34" s="54"/>
    </row>
    <row r="35" s="124" customFormat="1" ht="24.75" customHeight="1" spans="1:5">
      <c r="A35" s="157"/>
      <c r="B35" s="159"/>
      <c r="C35" s="159"/>
      <c r="D35" s="164"/>
      <c r="E35" s="54"/>
    </row>
    <row r="36" s="124" customFormat="1" ht="24.75" customHeight="1" spans="1:5">
      <c r="A36" s="157"/>
      <c r="B36" s="159"/>
      <c r="C36" s="159"/>
      <c r="D36" s="164"/>
      <c r="E36" s="54"/>
    </row>
    <row r="37" s="53" customFormat="1" ht="24.75" customHeight="1" spans="1:5">
      <c r="A37" s="127" t="s">
        <v>73</v>
      </c>
      <c r="B37" s="161">
        <v>52.69</v>
      </c>
      <c r="C37" s="165" t="s">
        <v>74</v>
      </c>
      <c r="D37" s="148">
        <f>SUM(D6:D34)</f>
        <v>52.69</v>
      </c>
      <c r="E37" s="54"/>
    </row>
    <row r="38" s="124" customFormat="1" ht="24.75" customHeight="1" spans="1:5">
      <c r="A38" s="127"/>
      <c r="B38" s="159"/>
      <c r="C38" s="165"/>
      <c r="D38" s="164"/>
      <c r="E38" s="54"/>
    </row>
    <row r="39" s="124" customFormat="1" ht="24.75" customHeight="1" spans="1:5">
      <c r="A39" s="127"/>
      <c r="B39" s="159"/>
      <c r="C39" s="165"/>
      <c r="D39" s="164"/>
      <c r="E39" s="54"/>
    </row>
    <row r="40" s="53" customFormat="1" ht="24.75" customHeight="1" spans="1:5">
      <c r="A40" s="157" t="s">
        <v>75</v>
      </c>
      <c r="B40" s="166">
        <v>0</v>
      </c>
      <c r="C40" s="159" t="s">
        <v>76</v>
      </c>
      <c r="D40" s="148">
        <v>0</v>
      </c>
      <c r="E40" s="54"/>
    </row>
    <row r="41" s="53" customFormat="1" ht="24.75" customHeight="1" spans="1:5">
      <c r="A41" s="157" t="s">
        <v>77</v>
      </c>
      <c r="B41" s="167">
        <v>0</v>
      </c>
      <c r="C41" s="159"/>
      <c r="D41" s="164"/>
      <c r="E41" s="54"/>
    </row>
    <row r="42" s="124" customFormat="1" ht="24.75" customHeight="1" spans="1:5">
      <c r="A42" s="53"/>
      <c r="B42" s="161"/>
      <c r="C42" s="168"/>
      <c r="D42" s="164"/>
      <c r="E42" s="54"/>
    </row>
    <row r="43" s="124" customFormat="1" ht="24.75" customHeight="1" spans="1:5">
      <c r="A43" s="169"/>
      <c r="B43" s="161"/>
      <c r="C43" s="168"/>
      <c r="D43" s="164"/>
      <c r="E43" s="54"/>
    </row>
    <row r="44" s="53" customFormat="1" ht="24.75" customHeight="1" spans="1:5">
      <c r="A44" s="127" t="s">
        <v>78</v>
      </c>
      <c r="B44" s="161">
        <v>52.69</v>
      </c>
      <c r="C44" s="170" t="s">
        <v>79</v>
      </c>
      <c r="D44" s="171">
        <f>D40+D37</f>
        <v>52.69</v>
      </c>
      <c r="E44" s="54"/>
    </row>
    <row r="45" s="124" customFormat="1" ht="27" customHeight="1" spans="1:5">
      <c r="A45" s="54"/>
      <c r="B45" s="54"/>
      <c r="C45" s="54"/>
      <c r="D45" s="54"/>
      <c r="E45" s="54"/>
    </row>
  </sheetData>
  <protectedRanges>
    <protectedRange sqref="D40" name="区域4"/>
    <protectedRange sqref="D6:D34" name="区域3"/>
    <protectedRange sqref="B40:B41" name="区域2"/>
    <protectedRange sqref="B6:B36" name="区域1"/>
  </protectedRanges>
  <mergeCells count="3">
    <mergeCell ref="A2:D2"/>
    <mergeCell ref="A4:B4"/>
    <mergeCell ref="C4:D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workbookViewId="0">
      <selection activeCell="D23" sqref="D23"/>
    </sheetView>
  </sheetViews>
  <sheetFormatPr defaultColWidth="9" defaultRowHeight="12.75" customHeight="1" outlineLevelCol="2"/>
  <cols>
    <col min="1" max="1" width="44.8333333333333" style="54" customWidth="1"/>
    <col min="2" max="2" width="29.8333333333333" style="54" customWidth="1"/>
    <col min="3" max="3" width="31.3333333333333" style="54" customWidth="1"/>
    <col min="4" max="16384" width="9" style="55"/>
  </cols>
  <sheetData>
    <row r="1" s="53" customFormat="1" ht="24.75" customHeight="1" spans="1:3">
      <c r="A1" s="56" t="s">
        <v>28</v>
      </c>
      <c r="B1" s="54"/>
      <c r="C1" s="54"/>
    </row>
    <row r="2" s="53" customFormat="1" ht="24.75" customHeight="1" spans="1:3">
      <c r="A2" s="58" t="s">
        <v>80</v>
      </c>
      <c r="B2" s="58"/>
      <c r="C2" s="54"/>
    </row>
    <row r="3" s="53" customFormat="1" ht="24.75" customHeight="1" spans="1:3">
      <c r="A3" s="154"/>
      <c r="B3" s="155"/>
      <c r="C3" s="54"/>
    </row>
    <row r="4" s="53" customFormat="1" ht="24" customHeight="1" spans="1:3">
      <c r="A4" s="60" t="s">
        <v>33</v>
      </c>
      <c r="B4" s="62" t="s">
        <v>34</v>
      </c>
      <c r="C4" s="54"/>
    </row>
    <row r="5" s="53" customFormat="1" ht="24.75" customHeight="1" spans="1:3">
      <c r="A5" s="156" t="s">
        <v>35</v>
      </c>
      <c r="B5" s="138">
        <v>52.69</v>
      </c>
      <c r="C5" s="54"/>
    </row>
    <row r="6" s="53" customFormat="1" ht="24.75" customHeight="1" spans="1:3">
      <c r="A6" s="156" t="s">
        <v>81</v>
      </c>
      <c r="B6" s="138">
        <v>52.69</v>
      </c>
      <c r="C6" s="54"/>
    </row>
    <row r="7" s="53" customFormat="1" ht="24.75" customHeight="1" spans="1:3">
      <c r="A7" s="156" t="s">
        <v>82</v>
      </c>
      <c r="B7" s="138"/>
      <c r="C7" s="54"/>
    </row>
    <row r="8" s="53" customFormat="1" ht="24.75" customHeight="1" spans="1:3">
      <c r="A8" s="156" t="s">
        <v>83</v>
      </c>
      <c r="B8" s="138"/>
      <c r="C8" s="54"/>
    </row>
    <row r="9" s="53" customFormat="1" ht="24.75" customHeight="1" spans="1:3">
      <c r="A9" s="156" t="s">
        <v>84</v>
      </c>
      <c r="B9" s="138"/>
      <c r="C9" s="54"/>
    </row>
    <row r="10" s="53" customFormat="1" ht="24.75" customHeight="1" spans="1:3">
      <c r="A10" s="156" t="s">
        <v>85</v>
      </c>
      <c r="B10" s="138"/>
      <c r="C10" s="54"/>
    </row>
    <row r="11" s="53" customFormat="1" ht="24.75" customHeight="1" spans="1:3">
      <c r="A11" s="156" t="s">
        <v>86</v>
      </c>
      <c r="B11" s="138"/>
      <c r="C11" s="54"/>
    </row>
    <row r="12" s="53" customFormat="1" ht="24.75" customHeight="1" spans="1:3">
      <c r="A12" s="156" t="s">
        <v>37</v>
      </c>
      <c r="B12" s="138">
        <v>0</v>
      </c>
      <c r="C12" s="54"/>
    </row>
    <row r="13" s="53" customFormat="1" ht="24.75" customHeight="1" spans="1:3">
      <c r="A13" s="156" t="s">
        <v>39</v>
      </c>
      <c r="B13" s="138">
        <v>0</v>
      </c>
      <c r="C13" s="54"/>
    </row>
    <row r="14" s="53" customFormat="1" ht="24.75" customHeight="1" spans="1:3">
      <c r="A14" s="156" t="s">
        <v>41</v>
      </c>
      <c r="B14" s="138">
        <v>0</v>
      </c>
      <c r="C14" s="54"/>
    </row>
    <row r="15" s="53" customFormat="1" ht="24.75" customHeight="1" spans="1:3">
      <c r="A15" s="156" t="s">
        <v>43</v>
      </c>
      <c r="B15" s="138">
        <v>0</v>
      </c>
      <c r="C15" s="54"/>
    </row>
    <row r="16" s="53" customFormat="1" ht="24.75" customHeight="1" spans="1:3">
      <c r="A16" s="156" t="s">
        <v>45</v>
      </c>
      <c r="B16" s="138">
        <v>0</v>
      </c>
      <c r="C16" s="54"/>
    </row>
    <row r="17" s="53" customFormat="1" ht="24.75" customHeight="1" spans="1:3">
      <c r="A17" s="156" t="s">
        <v>47</v>
      </c>
      <c r="B17" s="138">
        <v>0</v>
      </c>
      <c r="C17" s="54"/>
    </row>
    <row r="18" s="53" customFormat="1" ht="24.75" customHeight="1" spans="1:3">
      <c r="A18" s="156" t="s">
        <v>49</v>
      </c>
      <c r="B18" s="138">
        <v>0</v>
      </c>
      <c r="C18" s="54"/>
    </row>
    <row r="19" s="53" customFormat="1" ht="24.75" customHeight="1" spans="1:3">
      <c r="A19" s="156" t="s">
        <v>51</v>
      </c>
      <c r="B19" s="138">
        <v>0</v>
      </c>
      <c r="C19" s="54"/>
    </row>
    <row r="20" s="53" customFormat="1" ht="24.75" customHeight="1" spans="1:3">
      <c r="A20" s="156" t="s">
        <v>87</v>
      </c>
      <c r="B20" s="138">
        <f>SUM(B5,B12:B19)</f>
        <v>52.69</v>
      </c>
      <c r="C20" s="54"/>
    </row>
    <row r="21" s="53" customFormat="1" ht="24.75" customHeight="1" spans="1:3">
      <c r="A21" s="156" t="s">
        <v>88</v>
      </c>
      <c r="B21" s="138">
        <v>0</v>
      </c>
      <c r="C21" s="54"/>
    </row>
    <row r="22" s="53" customFormat="1" ht="24.75" customHeight="1" spans="1:3">
      <c r="A22" s="156" t="s">
        <v>88</v>
      </c>
      <c r="B22" s="138">
        <v>0</v>
      </c>
      <c r="C22" s="54"/>
    </row>
    <row r="23" s="53" customFormat="1" ht="24.75" customHeight="1" spans="1:3">
      <c r="A23" s="156" t="s">
        <v>88</v>
      </c>
      <c r="B23" s="138">
        <v>0</v>
      </c>
      <c r="C23" s="54"/>
    </row>
    <row r="24" s="53" customFormat="1" ht="24.75" customHeight="1" spans="1:3">
      <c r="A24" s="156" t="s">
        <v>88</v>
      </c>
      <c r="B24" s="138">
        <v>0</v>
      </c>
      <c r="C24" s="54"/>
    </row>
    <row r="25" s="53" customFormat="1" ht="24.75" customHeight="1" spans="1:3">
      <c r="A25" s="156" t="s">
        <v>88</v>
      </c>
      <c r="B25" s="138">
        <v>0</v>
      </c>
      <c r="C25" s="54"/>
    </row>
    <row r="26" s="53" customFormat="1" ht="24.75" customHeight="1" spans="1:3">
      <c r="A26" s="156" t="s">
        <v>75</v>
      </c>
      <c r="B26" s="138">
        <f>SUM(B27,B31,B32)</f>
        <v>0</v>
      </c>
      <c r="C26" s="54"/>
    </row>
    <row r="27" s="53" customFormat="1" ht="24.75" customHeight="1" spans="1:3">
      <c r="A27" s="156" t="s">
        <v>89</v>
      </c>
      <c r="B27" s="138">
        <f>SUM(B28:B30)</f>
        <v>0</v>
      </c>
      <c r="C27" s="54"/>
    </row>
    <row r="28" s="53" customFormat="1" ht="24.75" customHeight="1" spans="1:3">
      <c r="A28" s="156" t="s">
        <v>90</v>
      </c>
      <c r="B28" s="138"/>
      <c r="C28" s="54"/>
    </row>
    <row r="29" s="53" customFormat="1" ht="24.75" customHeight="1" spans="1:3">
      <c r="A29" s="156" t="s">
        <v>91</v>
      </c>
      <c r="B29" s="138">
        <v>0</v>
      </c>
      <c r="C29" s="54"/>
    </row>
    <row r="30" s="53" customFormat="1" ht="24.75" customHeight="1" spans="1:3">
      <c r="A30" s="156" t="s">
        <v>92</v>
      </c>
      <c r="B30" s="138">
        <v>0</v>
      </c>
      <c r="C30" s="54"/>
    </row>
    <row r="31" s="53" customFormat="1" ht="24.75" customHeight="1" spans="1:3">
      <c r="A31" s="156" t="s">
        <v>93</v>
      </c>
      <c r="B31" s="138">
        <v>0</v>
      </c>
      <c r="C31" s="54"/>
    </row>
    <row r="32" s="53" customFormat="1" ht="24.75" customHeight="1" spans="1:3">
      <c r="A32" s="156" t="s">
        <v>94</v>
      </c>
      <c r="B32" s="138">
        <v>0</v>
      </c>
      <c r="C32" s="54"/>
    </row>
    <row r="33" s="53" customFormat="1" ht="24.75" customHeight="1" spans="1:3">
      <c r="A33" s="156" t="s">
        <v>77</v>
      </c>
      <c r="B33" s="138">
        <f>SUM(B34,B38)</f>
        <v>0</v>
      </c>
      <c r="C33" s="54"/>
    </row>
    <row r="34" s="53" customFormat="1" ht="24.75" customHeight="1" spans="1:3">
      <c r="A34" s="156" t="s">
        <v>95</v>
      </c>
      <c r="B34" s="138">
        <f>SUM(B35:B37)</f>
        <v>0</v>
      </c>
      <c r="C34" s="54"/>
    </row>
    <row r="35" s="53" customFormat="1" ht="24.75" customHeight="1" spans="1:3">
      <c r="A35" s="156" t="s">
        <v>96</v>
      </c>
      <c r="B35" s="138">
        <v>0</v>
      </c>
      <c r="C35" s="54"/>
    </row>
    <row r="36" s="53" customFormat="1" ht="24.75" customHeight="1" spans="1:3">
      <c r="A36" s="156" t="s">
        <v>97</v>
      </c>
      <c r="B36" s="138">
        <v>0</v>
      </c>
      <c r="C36" s="54"/>
    </row>
    <row r="37" s="53" customFormat="1" ht="24.75" customHeight="1" spans="1:3">
      <c r="A37" s="156" t="s">
        <v>98</v>
      </c>
      <c r="B37" s="138">
        <v>0</v>
      </c>
      <c r="C37" s="54"/>
    </row>
    <row r="38" s="53" customFormat="1" ht="24.75" customHeight="1" spans="1:3">
      <c r="A38" s="156" t="s">
        <v>99</v>
      </c>
      <c r="B38" s="138">
        <v>0</v>
      </c>
      <c r="C38" s="54"/>
    </row>
    <row r="39" s="53" customFormat="1" ht="24.75" customHeight="1" spans="1:3">
      <c r="A39" s="156" t="s">
        <v>100</v>
      </c>
      <c r="B39" s="138">
        <f>SUM(B20,B26,B33)</f>
        <v>52.69</v>
      </c>
      <c r="C39" s="54"/>
    </row>
  </sheetData>
  <protectedRanges>
    <protectedRange sqref="D40" name="区域4"/>
    <protectedRange sqref="B40:B41" name="区域2"/>
    <protectedRange sqref="B35:B38 B28:B31" name="区域2_1_1"/>
    <protectedRange sqref="B28:B32" name="区域2_1"/>
    <protectedRange sqref="B40:B41" name="区域2_1_2"/>
    <protectedRange sqref="B6:B19" name="区域1_1"/>
    <protectedRange sqref="B35:B38" name="区域3"/>
    <protectedRange sqref="B6:B19" name="区域1"/>
  </protectedRanges>
  <mergeCells count="1">
    <mergeCell ref="A2:B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workbookViewId="0">
      <selection activeCell="N38" sqref="N38"/>
    </sheetView>
  </sheetViews>
  <sheetFormatPr defaultColWidth="9" defaultRowHeight="12.75" customHeight="1" outlineLevelCol="6"/>
  <cols>
    <col min="1" max="1" width="34.1666666666667" style="125" customWidth="1"/>
    <col min="2" max="4" width="17.3333333333333" style="125" customWidth="1"/>
    <col min="5" max="5" width="15.1666666666667" style="125" customWidth="1"/>
    <col min="6" max="7" width="6.83333333333333" style="125" customWidth="1"/>
    <col min="8" max="40" width="9" style="124"/>
    <col min="41" max="16384" width="9" style="55"/>
  </cols>
  <sheetData>
    <row r="1" s="124" customFormat="1" ht="24.75" customHeight="1" spans="1:7">
      <c r="A1" s="56" t="s">
        <v>28</v>
      </c>
      <c r="B1" s="125"/>
      <c r="C1" s="125"/>
      <c r="D1" s="125"/>
      <c r="E1" s="125"/>
      <c r="F1" s="125"/>
      <c r="G1" s="125"/>
    </row>
    <row r="2" s="124" customFormat="1" ht="24.75" customHeight="1" spans="1:7">
      <c r="A2" s="58" t="s">
        <v>101</v>
      </c>
      <c r="B2" s="58"/>
      <c r="C2" s="58"/>
      <c r="D2" s="58"/>
      <c r="E2" s="58"/>
      <c r="F2" s="125"/>
      <c r="G2" s="125"/>
    </row>
    <row r="3" s="124" customFormat="1" ht="24.75" customHeight="1" spans="1:7">
      <c r="A3" s="145"/>
      <c r="B3" s="145"/>
      <c r="C3" s="125"/>
      <c r="D3" s="125"/>
      <c r="E3" s="59" t="s">
        <v>30</v>
      </c>
      <c r="F3" s="125"/>
      <c r="G3" s="125"/>
    </row>
    <row r="4" s="124" customFormat="1" ht="24.75" customHeight="1" spans="1:7">
      <c r="A4" s="60" t="s">
        <v>102</v>
      </c>
      <c r="B4" s="60" t="s">
        <v>103</v>
      </c>
      <c r="C4" s="61" t="s">
        <v>104</v>
      </c>
      <c r="D4" s="62" t="s">
        <v>105</v>
      </c>
      <c r="E4" s="152" t="s">
        <v>106</v>
      </c>
      <c r="F4" s="125"/>
      <c r="G4" s="125"/>
    </row>
    <row r="5" s="124" customFormat="1" ht="24.75" customHeight="1" spans="1:7">
      <c r="A5" s="60" t="s">
        <v>107</v>
      </c>
      <c r="B5" s="60">
        <v>1</v>
      </c>
      <c r="C5" s="61">
        <v>2</v>
      </c>
      <c r="D5" s="62">
        <v>3</v>
      </c>
      <c r="E5" s="62">
        <v>4</v>
      </c>
      <c r="F5" s="125"/>
      <c r="G5" s="125"/>
    </row>
    <row r="6" s="124" customFormat="1" ht="29.25" customHeight="1" spans="1:7">
      <c r="A6" s="120" t="s">
        <v>108</v>
      </c>
      <c r="B6" s="118">
        <v>52.69</v>
      </c>
      <c r="C6" s="118">
        <v>45.69</v>
      </c>
      <c r="D6" s="118">
        <v>7</v>
      </c>
      <c r="E6" s="118"/>
      <c r="F6" s="125"/>
      <c r="G6" s="125"/>
    </row>
    <row r="7" s="124" customFormat="1" ht="29.25" customHeight="1" spans="1:7">
      <c r="A7" s="80" t="s">
        <v>109</v>
      </c>
      <c r="B7" s="118">
        <v>42.8</v>
      </c>
      <c r="C7" s="118">
        <v>35.8</v>
      </c>
      <c r="D7" s="118">
        <v>7</v>
      </c>
      <c r="E7" s="118"/>
      <c r="F7" s="125"/>
      <c r="G7" s="125"/>
    </row>
    <row r="8" s="124" customFormat="1" ht="29.25" customHeight="1" spans="1:7">
      <c r="A8" s="80" t="s">
        <v>110</v>
      </c>
      <c r="B8" s="118">
        <v>42.8</v>
      </c>
      <c r="C8" s="118">
        <v>35.8</v>
      </c>
      <c r="D8" s="118">
        <v>7</v>
      </c>
      <c r="E8" s="118"/>
      <c r="F8" s="125"/>
      <c r="G8" s="125"/>
    </row>
    <row r="9" s="124" customFormat="1" ht="29.25" customHeight="1" spans="1:7">
      <c r="A9" s="75" t="s">
        <v>111</v>
      </c>
      <c r="B9" s="118"/>
      <c r="C9" s="118"/>
      <c r="D9" s="118"/>
      <c r="E9" s="118"/>
      <c r="F9" s="125"/>
      <c r="G9" s="125"/>
    </row>
    <row r="10" s="124" customFormat="1" ht="29.25" customHeight="1" spans="1:7">
      <c r="A10" s="75" t="s">
        <v>112</v>
      </c>
      <c r="B10" s="118">
        <v>38.8</v>
      </c>
      <c r="C10" s="118">
        <v>35.8</v>
      </c>
      <c r="D10" s="118">
        <v>3</v>
      </c>
      <c r="E10" s="118"/>
      <c r="F10" s="125"/>
      <c r="G10" s="125"/>
    </row>
    <row r="11" s="124" customFormat="1" ht="29.25" customHeight="1" spans="1:7">
      <c r="A11" s="75" t="s">
        <v>113</v>
      </c>
      <c r="B11" s="118"/>
      <c r="C11" s="118"/>
      <c r="D11" s="118"/>
      <c r="E11" s="118"/>
      <c r="F11" s="125"/>
      <c r="G11" s="125"/>
    </row>
    <row r="12" s="124" customFormat="1" ht="29.25" customHeight="1" spans="1:7">
      <c r="A12" s="75" t="s">
        <v>114</v>
      </c>
      <c r="B12" s="118"/>
      <c r="C12" s="118"/>
      <c r="D12" s="118"/>
      <c r="E12" s="118"/>
      <c r="F12" s="125"/>
      <c r="G12" s="125"/>
    </row>
    <row r="13" s="124" customFormat="1" ht="29.25" customHeight="1" spans="1:7">
      <c r="A13" s="75" t="s">
        <v>115</v>
      </c>
      <c r="B13" s="118"/>
      <c r="C13" s="118"/>
      <c r="D13" s="118"/>
      <c r="E13" s="118"/>
      <c r="F13" s="125"/>
      <c r="G13" s="125"/>
    </row>
    <row r="14" s="124" customFormat="1" ht="29.25" customHeight="1" spans="1:7">
      <c r="A14" s="75" t="s">
        <v>116</v>
      </c>
      <c r="B14" s="118"/>
      <c r="C14" s="118"/>
      <c r="D14" s="118"/>
      <c r="E14" s="118"/>
      <c r="F14" s="125"/>
      <c r="G14" s="125"/>
    </row>
    <row r="15" s="124" customFormat="1" ht="29.25" customHeight="1" spans="1:7">
      <c r="A15" s="75" t="s">
        <v>117</v>
      </c>
      <c r="B15" s="118"/>
      <c r="C15" s="118"/>
      <c r="D15" s="118"/>
      <c r="E15" s="118"/>
      <c r="F15" s="125"/>
      <c r="G15" s="125"/>
    </row>
    <row r="16" s="124" customFormat="1" ht="29.25" customHeight="1" spans="1:7">
      <c r="A16" s="153" t="s">
        <v>118</v>
      </c>
      <c r="B16" s="118">
        <v>4</v>
      </c>
      <c r="C16" s="118"/>
      <c r="D16" s="118">
        <v>4</v>
      </c>
      <c r="E16" s="118"/>
      <c r="F16" s="125"/>
      <c r="G16" s="125"/>
    </row>
    <row r="17" s="124" customFormat="1" ht="29.25" customHeight="1" spans="1:7">
      <c r="A17" s="153" t="s">
        <v>119</v>
      </c>
      <c r="B17" s="118"/>
      <c r="C17" s="118"/>
      <c r="D17" s="118"/>
      <c r="E17" s="118"/>
      <c r="F17" s="125"/>
      <c r="G17" s="125"/>
    </row>
    <row r="18" s="124" customFormat="1" ht="29.25" customHeight="1" spans="1:7">
      <c r="A18" s="153" t="s">
        <v>120</v>
      </c>
      <c r="B18" s="118"/>
      <c r="C18" s="118"/>
      <c r="D18" s="118"/>
      <c r="E18" s="118"/>
      <c r="F18" s="125"/>
      <c r="G18" s="125"/>
    </row>
    <row r="19" s="124" customFormat="1" ht="29.25" customHeight="1" spans="1:7">
      <c r="A19" s="75" t="s">
        <v>121</v>
      </c>
      <c r="B19" s="118"/>
      <c r="C19" s="118"/>
      <c r="D19" s="118"/>
      <c r="E19" s="118"/>
      <c r="F19" s="125"/>
      <c r="G19" s="125"/>
    </row>
    <row r="20" s="124" customFormat="1" ht="29.25" customHeight="1" spans="1:7">
      <c r="A20" s="116" t="s">
        <v>122</v>
      </c>
      <c r="B20" s="118"/>
      <c r="C20" s="118"/>
      <c r="D20" s="118"/>
      <c r="E20" s="118"/>
      <c r="F20" s="125"/>
      <c r="G20" s="125"/>
    </row>
    <row r="21" s="124" customFormat="1" ht="29.25" customHeight="1" spans="1:7">
      <c r="A21" s="75" t="s">
        <v>123</v>
      </c>
      <c r="B21" s="118"/>
      <c r="C21" s="118"/>
      <c r="D21" s="118"/>
      <c r="E21" s="118"/>
      <c r="F21" s="125"/>
      <c r="G21" s="125"/>
    </row>
    <row r="22" s="124" customFormat="1" ht="29.25" customHeight="1" spans="1:7">
      <c r="A22" s="75" t="s">
        <v>124</v>
      </c>
      <c r="B22" s="118"/>
      <c r="C22" s="118"/>
      <c r="D22" s="118"/>
      <c r="E22" s="118"/>
      <c r="F22" s="125"/>
      <c r="G22" s="125"/>
    </row>
    <row r="23" s="124" customFormat="1" ht="29.25" customHeight="1" spans="1:7">
      <c r="A23" s="75" t="s">
        <v>125</v>
      </c>
      <c r="B23" s="118"/>
      <c r="C23" s="118"/>
      <c r="D23" s="118"/>
      <c r="E23" s="118"/>
      <c r="F23" s="125"/>
      <c r="G23" s="125"/>
    </row>
    <row r="24" s="124" customFormat="1" ht="29.25" customHeight="1" spans="1:7">
      <c r="A24" s="75" t="s">
        <v>126</v>
      </c>
      <c r="B24" s="118"/>
      <c r="C24" s="118"/>
      <c r="D24" s="118"/>
      <c r="E24" s="118"/>
      <c r="F24" s="125"/>
      <c r="G24" s="125"/>
    </row>
    <row r="25" s="124" customFormat="1" ht="29.25" customHeight="1" spans="1:7">
      <c r="A25" s="75" t="s">
        <v>127</v>
      </c>
      <c r="B25" s="118"/>
      <c r="C25" s="118"/>
      <c r="D25" s="118"/>
      <c r="E25" s="118"/>
      <c r="F25" s="125"/>
      <c r="G25" s="125"/>
    </row>
    <row r="26" s="124" customFormat="1" ht="29.25" customHeight="1" spans="1:7">
      <c r="A26" s="75" t="s">
        <v>128</v>
      </c>
      <c r="B26" s="118"/>
      <c r="C26" s="118"/>
      <c r="D26" s="118"/>
      <c r="E26" s="118"/>
      <c r="F26" s="125"/>
      <c r="G26" s="125"/>
    </row>
    <row r="27" s="124" customFormat="1" ht="29.25" customHeight="1" spans="1:7">
      <c r="A27" s="80" t="s">
        <v>129</v>
      </c>
      <c r="B27" s="118">
        <v>4.2</v>
      </c>
      <c r="C27" s="118">
        <v>4.2</v>
      </c>
      <c r="D27" s="118"/>
      <c r="E27" s="118"/>
      <c r="F27" s="125"/>
      <c r="G27" s="125"/>
    </row>
    <row r="28" s="124" customFormat="1" ht="29.25" customHeight="1" spans="1:7">
      <c r="A28" s="75" t="s">
        <v>130</v>
      </c>
      <c r="B28" s="118">
        <v>3.96</v>
      </c>
      <c r="C28" s="118">
        <v>3.96</v>
      </c>
      <c r="D28" s="118"/>
      <c r="E28" s="118"/>
      <c r="F28" s="125"/>
      <c r="G28" s="125"/>
    </row>
    <row r="29" s="124" customFormat="1" ht="29.25" customHeight="1" spans="1:7">
      <c r="A29" s="75" t="s">
        <v>131</v>
      </c>
      <c r="B29" s="118">
        <v>3.96</v>
      </c>
      <c r="C29" s="118">
        <v>3.96</v>
      </c>
      <c r="D29" s="118"/>
      <c r="E29" s="118"/>
      <c r="F29" s="125"/>
      <c r="G29" s="125"/>
    </row>
    <row r="30" s="124" customFormat="1" ht="29.25" customHeight="1" spans="1:7">
      <c r="A30" s="75" t="s">
        <v>132</v>
      </c>
      <c r="B30" s="118">
        <v>0.24</v>
      </c>
      <c r="C30" s="118">
        <v>0.24</v>
      </c>
      <c r="D30" s="118"/>
      <c r="E30" s="118"/>
      <c r="F30" s="125"/>
      <c r="G30" s="125"/>
    </row>
    <row r="31" s="124" customFormat="1" ht="29.25" customHeight="1" spans="1:7">
      <c r="A31" s="146" t="s">
        <v>133</v>
      </c>
      <c r="B31" s="118">
        <v>0.17</v>
      </c>
      <c r="C31" s="118">
        <v>0.17</v>
      </c>
      <c r="D31" s="118"/>
      <c r="E31" s="118"/>
      <c r="F31" s="125"/>
      <c r="G31" s="125"/>
    </row>
    <row r="32" s="124" customFormat="1" ht="29.25" customHeight="1" spans="1:7">
      <c r="A32" s="146" t="s">
        <v>134</v>
      </c>
      <c r="B32" s="118">
        <v>0.07</v>
      </c>
      <c r="C32" s="118">
        <v>0.07</v>
      </c>
      <c r="D32" s="118"/>
      <c r="E32" s="118"/>
      <c r="F32" s="125"/>
      <c r="G32" s="125"/>
    </row>
    <row r="33" s="124" customFormat="1" ht="29.25" customHeight="1" spans="1:7">
      <c r="A33" s="80" t="s">
        <v>135</v>
      </c>
      <c r="B33" s="118">
        <v>2.26</v>
      </c>
      <c r="C33" s="118">
        <v>2.26</v>
      </c>
      <c r="D33" s="118"/>
      <c r="E33" s="118"/>
      <c r="F33" s="125"/>
      <c r="G33" s="125"/>
    </row>
    <row r="34" s="124" customFormat="1" ht="29.25" customHeight="1" spans="1:7">
      <c r="A34" s="75" t="s">
        <v>136</v>
      </c>
      <c r="B34" s="118">
        <v>0</v>
      </c>
      <c r="C34" s="118">
        <v>0</v>
      </c>
      <c r="D34" s="118"/>
      <c r="E34" s="118"/>
      <c r="F34" s="125"/>
      <c r="G34" s="125"/>
    </row>
    <row r="35" s="124" customFormat="1" ht="29.25" customHeight="1" spans="1:7">
      <c r="A35" s="75" t="s">
        <v>137</v>
      </c>
      <c r="B35" s="118">
        <v>2.26</v>
      </c>
      <c r="C35" s="118">
        <v>2.26</v>
      </c>
      <c r="D35" s="118"/>
      <c r="E35" s="118"/>
      <c r="F35" s="125"/>
      <c r="G35" s="125"/>
    </row>
    <row r="36" s="124" customFormat="1" ht="29.25" customHeight="1" spans="1:7">
      <c r="A36" s="80" t="s">
        <v>138</v>
      </c>
      <c r="B36" s="118">
        <v>3.43</v>
      </c>
      <c r="C36" s="118">
        <v>3.43</v>
      </c>
      <c r="D36" s="118"/>
      <c r="E36" s="118"/>
      <c r="F36" s="125"/>
      <c r="G36" s="125"/>
    </row>
    <row r="37" s="124" customFormat="1" ht="24" customHeight="1" spans="1:7">
      <c r="A37" s="75" t="s">
        <v>139</v>
      </c>
      <c r="B37" s="118">
        <v>0</v>
      </c>
      <c r="C37" s="118">
        <v>0</v>
      </c>
      <c r="D37" s="118"/>
      <c r="E37" s="118"/>
      <c r="F37" s="125"/>
      <c r="G37" s="125"/>
    </row>
    <row r="38" s="124" customFormat="1" ht="24" customHeight="1" spans="1:7">
      <c r="A38" s="75" t="s">
        <v>140</v>
      </c>
      <c r="B38" s="118">
        <v>0</v>
      </c>
      <c r="C38" s="118">
        <v>0</v>
      </c>
      <c r="D38" s="118"/>
      <c r="E38" s="118"/>
      <c r="F38" s="125"/>
      <c r="G38" s="125"/>
    </row>
    <row r="39" s="124" customFormat="1" ht="24" customHeight="1" spans="1:7">
      <c r="A39" s="75" t="s">
        <v>141</v>
      </c>
      <c r="B39" s="118">
        <v>2.6</v>
      </c>
      <c r="C39" s="118">
        <v>2.6</v>
      </c>
      <c r="D39" s="118"/>
      <c r="E39" s="118"/>
      <c r="F39" s="125"/>
      <c r="G39" s="125"/>
    </row>
    <row r="40" s="124" customFormat="1" ht="28" customHeight="1" spans="1:7">
      <c r="A40" s="75" t="s">
        <v>142</v>
      </c>
      <c r="B40" s="118">
        <v>0.83</v>
      </c>
      <c r="C40" s="118">
        <v>0.83</v>
      </c>
      <c r="D40" s="118"/>
      <c r="E40" s="118"/>
      <c r="F40" s="125"/>
      <c r="G40" s="125"/>
    </row>
  </sheetData>
  <mergeCells count="1">
    <mergeCell ref="A2:E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5"/>
  <sheetViews>
    <sheetView workbookViewId="0">
      <selection activeCell="D14" sqref="D14"/>
    </sheetView>
  </sheetViews>
  <sheetFormatPr defaultColWidth="7.83333333333333" defaultRowHeight="12.75" customHeight="1"/>
  <cols>
    <col min="1" max="1" width="29" style="54" customWidth="1"/>
    <col min="2" max="2" width="21.5" style="54" customWidth="1"/>
    <col min="3" max="3" width="25.3333333333333" style="54" customWidth="1"/>
    <col min="4" max="4" width="19.6666666666667" style="54" customWidth="1"/>
    <col min="5" max="40" width="7.83333333333333" style="54" customWidth="1"/>
    <col min="41" max="16384" width="7.83333333333333" style="55"/>
  </cols>
  <sheetData>
    <row r="1" s="55" customFormat="1" ht="25.5" customHeight="1" spans="1:40">
      <c r="A1" s="139" t="s">
        <v>28</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row>
    <row r="2" s="55" customFormat="1" ht="25.5" customHeight="1" spans="1:40">
      <c r="A2" s="140" t="s">
        <v>143</v>
      </c>
      <c r="B2" s="140"/>
      <c r="C2" s="140"/>
      <c r="D2" s="140"/>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row>
    <row r="3" s="55" customFormat="1" ht="16.5" customHeight="1" spans="1:40">
      <c r="A3" s="54"/>
      <c r="B3" s="142"/>
      <c r="C3" s="143"/>
      <c r="D3" s="59"/>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row>
    <row r="4" s="55" customFormat="1" ht="16.5" customHeight="1" spans="1:40">
      <c r="A4" s="60" t="s">
        <v>144</v>
      </c>
      <c r="B4" s="62"/>
      <c r="C4" s="127" t="s">
        <v>145</v>
      </c>
      <c r="D4" s="127"/>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row>
    <row r="5" s="55" customFormat="1" ht="16.5" customHeight="1" spans="1:40">
      <c r="A5" s="60" t="s">
        <v>33</v>
      </c>
      <c r="B5" s="61" t="s">
        <v>34</v>
      </c>
      <c r="C5" s="114" t="s">
        <v>33</v>
      </c>
      <c r="D5" s="145" t="s">
        <v>108</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row>
    <row r="6" s="53" customFormat="1" ht="16.5" customHeight="1" spans="1:40">
      <c r="A6" s="146" t="s">
        <v>146</v>
      </c>
      <c r="B6" s="147">
        <f>SUM(B7:B9)</f>
        <v>52.69</v>
      </c>
      <c r="C6" s="68" t="s">
        <v>147</v>
      </c>
      <c r="D6" s="148">
        <f>SUM(D7:D34)</f>
        <v>52.69</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row>
    <row r="7" s="53" customFormat="1" ht="16.5" customHeight="1" spans="1:40">
      <c r="A7" s="146" t="s">
        <v>148</v>
      </c>
      <c r="B7" s="147">
        <v>52.69</v>
      </c>
      <c r="C7" s="68" t="s">
        <v>149</v>
      </c>
      <c r="D7" s="148">
        <v>42.8</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row>
    <row r="8" s="53" customFormat="1" ht="16.5" customHeight="1" spans="1:40">
      <c r="A8" s="146" t="s">
        <v>150</v>
      </c>
      <c r="B8" s="147">
        <v>0</v>
      </c>
      <c r="C8" s="68" t="s">
        <v>151</v>
      </c>
      <c r="D8" s="148">
        <v>0</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row>
    <row r="9" s="53" customFormat="1" ht="16.5" customHeight="1" spans="1:40">
      <c r="A9" s="146" t="s">
        <v>152</v>
      </c>
      <c r="B9" s="147"/>
      <c r="C9" s="68" t="s">
        <v>153</v>
      </c>
      <c r="D9" s="148">
        <v>0</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53" customFormat="1" ht="16.5" customHeight="1" spans="1:40">
      <c r="A10" s="146"/>
      <c r="B10" s="149"/>
      <c r="C10" s="68" t="s">
        <v>154</v>
      </c>
      <c r="D10" s="148">
        <v>0</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53" customFormat="1" ht="16.5" customHeight="1" spans="1:40">
      <c r="A11" s="146"/>
      <c r="B11" s="149"/>
      <c r="C11" s="68" t="s">
        <v>155</v>
      </c>
      <c r="D11" s="148">
        <v>0</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row>
    <row r="12" s="53" customFormat="1" ht="16.5" customHeight="1" spans="1:40">
      <c r="A12" s="146"/>
      <c r="B12" s="149"/>
      <c r="C12" s="68" t="s">
        <v>156</v>
      </c>
      <c r="D12" s="148">
        <v>0</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row>
    <row r="13" s="53" customFormat="1" ht="16.5" customHeight="1" spans="1:40">
      <c r="A13" s="150"/>
      <c r="B13" s="147"/>
      <c r="C13" s="68" t="s">
        <v>157</v>
      </c>
      <c r="D13" s="148">
        <v>0</v>
      </c>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row>
    <row r="14" s="53" customFormat="1" ht="16.5" customHeight="1" spans="1:40">
      <c r="A14" s="150"/>
      <c r="B14" s="151"/>
      <c r="C14" s="68" t="s">
        <v>158</v>
      </c>
      <c r="D14" s="148">
        <v>4.2</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row>
    <row r="15" s="53" customFormat="1" ht="16.5" customHeight="1" spans="1:40">
      <c r="A15" s="150"/>
      <c r="B15" s="147"/>
      <c r="C15" s="68" t="s">
        <v>159</v>
      </c>
      <c r="D15" s="148">
        <v>0</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row>
    <row r="16" s="53" customFormat="1" ht="16.5" customHeight="1" spans="1:40">
      <c r="A16" s="150"/>
      <c r="B16" s="147"/>
      <c r="C16" s="68" t="s">
        <v>160</v>
      </c>
      <c r="D16" s="148">
        <v>3.43</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row>
    <row r="17" s="53" customFormat="1" ht="16.5" customHeight="1" spans="1:40">
      <c r="A17" s="150"/>
      <c r="B17" s="147"/>
      <c r="C17" s="68" t="s">
        <v>161</v>
      </c>
      <c r="D17" s="148">
        <v>0</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row>
    <row r="18" s="53" customFormat="1" ht="16.5" customHeight="1" spans="1:40">
      <c r="A18" s="150"/>
      <c r="B18" s="147"/>
      <c r="C18" s="68" t="s">
        <v>162</v>
      </c>
      <c r="D18" s="148">
        <v>0</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row>
    <row r="19" s="53" customFormat="1" ht="16.5" customHeight="1" spans="1:40">
      <c r="A19" s="150"/>
      <c r="B19" s="147"/>
      <c r="C19" s="68" t="s">
        <v>163</v>
      </c>
      <c r="D19" s="148">
        <v>0</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row>
    <row r="20" s="53" customFormat="1" ht="16.5" customHeight="1" spans="1:40">
      <c r="A20" s="150"/>
      <c r="B20" s="147"/>
      <c r="C20" s="68" t="s">
        <v>164</v>
      </c>
      <c r="D20" s="148">
        <v>0</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row>
    <row r="21" s="53" customFormat="1" ht="16.5" customHeight="1" spans="1:40">
      <c r="A21" s="150"/>
      <c r="B21" s="147"/>
      <c r="C21" s="68" t="s">
        <v>165</v>
      </c>
      <c r="D21" s="148">
        <v>0</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row>
    <row r="22" s="53" customFormat="1" ht="16.5" customHeight="1" spans="1:40">
      <c r="A22" s="150"/>
      <c r="B22" s="147"/>
      <c r="C22" s="68" t="s">
        <v>166</v>
      </c>
      <c r="D22" s="148">
        <v>0</v>
      </c>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row>
    <row r="23" s="53" customFormat="1" ht="16.5" customHeight="1" spans="1:40">
      <c r="A23" s="150"/>
      <c r="B23" s="147"/>
      <c r="C23" s="68" t="s">
        <v>167</v>
      </c>
      <c r="D23" s="148">
        <v>0</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row>
    <row r="24" s="53" customFormat="1" ht="16.5" customHeight="1" spans="1:40">
      <c r="A24" s="150"/>
      <c r="B24" s="147"/>
      <c r="C24" s="68" t="s">
        <v>168</v>
      </c>
      <c r="D24" s="148">
        <v>0</v>
      </c>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row>
    <row r="25" s="53" customFormat="1" ht="16.5" customHeight="1" spans="1:40">
      <c r="A25" s="150"/>
      <c r="B25" s="147"/>
      <c r="C25" s="68" t="s">
        <v>169</v>
      </c>
      <c r="D25" s="148">
        <v>0</v>
      </c>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row>
    <row r="26" s="53" customFormat="1" ht="16.5" customHeight="1" spans="1:40">
      <c r="A26" s="150"/>
      <c r="B26" s="147"/>
      <c r="C26" s="68" t="s">
        <v>170</v>
      </c>
      <c r="D26" s="148">
        <v>2.26</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row>
    <row r="27" s="53" customFormat="1" ht="16.5" customHeight="1" spans="1:40">
      <c r="A27" s="150"/>
      <c r="B27" s="147"/>
      <c r="C27" s="68" t="s">
        <v>171</v>
      </c>
      <c r="D27" s="148">
        <v>0</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row>
    <row r="28" s="53" customFormat="1" ht="16.5" customHeight="1" spans="1:40">
      <c r="A28" s="150"/>
      <c r="B28" s="147"/>
      <c r="C28" s="68" t="s">
        <v>172</v>
      </c>
      <c r="D28" s="148">
        <v>0</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row>
    <row r="29" s="53" customFormat="1" ht="16.5" customHeight="1" spans="1:40">
      <c r="A29" s="150"/>
      <c r="B29" s="147"/>
      <c r="C29" s="143" t="s">
        <v>173</v>
      </c>
      <c r="D29" s="148"/>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row>
    <row r="30" s="53" customFormat="1" ht="16.5" customHeight="1" spans="1:40">
      <c r="A30" s="150"/>
      <c r="B30" s="147"/>
      <c r="C30" s="68" t="s">
        <v>174</v>
      </c>
      <c r="D30" s="148">
        <v>0</v>
      </c>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row>
    <row r="31" s="53" customFormat="1" ht="16.5" customHeight="1" spans="1:40">
      <c r="A31" s="150"/>
      <c r="B31" s="147"/>
      <c r="C31" s="68" t="s">
        <v>175</v>
      </c>
      <c r="D31" s="148">
        <v>0</v>
      </c>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row>
    <row r="32" s="53" customFormat="1" ht="16.5" customHeight="1" spans="1:40">
      <c r="A32" s="150"/>
      <c r="B32" s="147"/>
      <c r="C32" s="68" t="s">
        <v>176</v>
      </c>
      <c r="D32" s="148">
        <v>0</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row>
    <row r="33" s="53" customFormat="1" ht="16.5" customHeight="1" spans="1:40">
      <c r="A33" s="150"/>
      <c r="B33" s="147"/>
      <c r="C33" s="68" t="s">
        <v>177</v>
      </c>
      <c r="D33" s="148">
        <v>0</v>
      </c>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row>
    <row r="34" s="53" customFormat="1" ht="16.5" customHeight="1" spans="1:40">
      <c r="A34" s="150"/>
      <c r="B34" s="147"/>
      <c r="C34" s="68" t="s">
        <v>178</v>
      </c>
      <c r="D34" s="148">
        <v>0</v>
      </c>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row>
    <row r="35" s="55" customFormat="1" ht="16.5" customHeight="1" spans="1:40">
      <c r="A35" s="127" t="s">
        <v>179</v>
      </c>
      <c r="B35" s="83">
        <f>B6</f>
        <v>52.69</v>
      </c>
      <c r="C35" s="61" t="s">
        <v>180</v>
      </c>
      <c r="D35" s="148">
        <f>D6</f>
        <v>52.69</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row>
  </sheetData>
  <protectedRanges>
    <protectedRange sqref="B7:B9" name="区域1"/>
    <protectedRange sqref="D7:D34" name="区域2"/>
  </protectedRanges>
  <mergeCells count="3">
    <mergeCell ref="A2:D2"/>
    <mergeCell ref="A4:B4"/>
    <mergeCell ref="C4:D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workbookViewId="0">
      <selection activeCell="B14" sqref="B14"/>
    </sheetView>
  </sheetViews>
  <sheetFormatPr defaultColWidth="9" defaultRowHeight="12.75" customHeight="1"/>
  <cols>
    <col min="1" max="1" width="41.8333333333333" style="125" customWidth="1"/>
    <col min="2" max="2" width="14.5" style="125" customWidth="1"/>
    <col min="3" max="11" width="14.3333333333333" style="125" customWidth="1"/>
    <col min="12" max="13" width="6.83333333333333" style="125" customWidth="1"/>
    <col min="14" max="16384" width="9" style="55"/>
  </cols>
  <sheetData>
    <row r="1" ht="24.75" customHeight="1" spans="1:11">
      <c r="A1" s="56" t="s">
        <v>28</v>
      </c>
      <c r="B1" s="54"/>
      <c r="C1" s="54"/>
      <c r="D1" s="54"/>
      <c r="E1" s="54"/>
      <c r="F1" s="54"/>
      <c r="G1" s="54"/>
      <c r="H1" s="54"/>
      <c r="I1" s="54"/>
      <c r="J1" s="54"/>
      <c r="K1" s="54"/>
    </row>
    <row r="2" ht="24.75" customHeight="1" spans="1:11">
      <c r="A2" s="58" t="s">
        <v>181</v>
      </c>
      <c r="B2" s="126"/>
      <c r="C2" s="126"/>
      <c r="D2" s="126"/>
      <c r="E2" s="126"/>
      <c r="F2" s="126"/>
      <c r="G2" s="126"/>
      <c r="H2" s="126"/>
      <c r="I2" s="126"/>
      <c r="J2" s="126"/>
      <c r="K2" s="126"/>
    </row>
    <row r="3" ht="24.75" customHeight="1" spans="1:11">
      <c r="A3" s="54"/>
      <c r="B3" s="54"/>
      <c r="C3" s="54"/>
      <c r="D3" s="54"/>
      <c r="E3" s="54"/>
      <c r="F3" s="54"/>
      <c r="G3" s="54"/>
      <c r="H3" s="54"/>
      <c r="I3" s="54"/>
      <c r="J3" s="54"/>
      <c r="K3" s="59" t="s">
        <v>30</v>
      </c>
    </row>
    <row r="4" ht="30" customHeight="1" spans="1:11">
      <c r="A4" s="127" t="s">
        <v>182</v>
      </c>
      <c r="B4" s="61" t="s">
        <v>108</v>
      </c>
      <c r="C4" s="60" t="s">
        <v>183</v>
      </c>
      <c r="D4" s="128"/>
      <c r="E4" s="128"/>
      <c r="F4" s="61" t="s">
        <v>184</v>
      </c>
      <c r="G4" s="128"/>
      <c r="H4" s="128"/>
      <c r="I4" s="61" t="s">
        <v>185</v>
      </c>
      <c r="J4" s="128"/>
      <c r="K4" s="128"/>
    </row>
    <row r="5" ht="24.75" customHeight="1" spans="1:11">
      <c r="A5" s="126"/>
      <c r="B5" s="128"/>
      <c r="C5" s="129" t="s">
        <v>108</v>
      </c>
      <c r="D5" s="114" t="s">
        <v>104</v>
      </c>
      <c r="E5" s="114" t="s">
        <v>105</v>
      </c>
      <c r="F5" s="114" t="s">
        <v>108</v>
      </c>
      <c r="G5" s="114" t="s">
        <v>104</v>
      </c>
      <c r="H5" s="114" t="s">
        <v>105</v>
      </c>
      <c r="I5" s="114" t="s">
        <v>108</v>
      </c>
      <c r="J5" s="114" t="s">
        <v>104</v>
      </c>
      <c r="K5" s="115" t="s">
        <v>105</v>
      </c>
    </row>
    <row r="6" ht="24.75" customHeight="1" spans="1:11">
      <c r="A6" s="60" t="s">
        <v>107</v>
      </c>
      <c r="B6" s="114">
        <v>1</v>
      </c>
      <c r="C6" s="61">
        <v>2</v>
      </c>
      <c r="D6" s="61">
        <v>3</v>
      </c>
      <c r="E6" s="61">
        <v>4</v>
      </c>
      <c r="F6" s="61">
        <v>2</v>
      </c>
      <c r="G6" s="61">
        <v>3</v>
      </c>
      <c r="H6" s="61">
        <v>4</v>
      </c>
      <c r="I6" s="61">
        <v>2</v>
      </c>
      <c r="J6" s="61">
        <v>3</v>
      </c>
      <c r="K6" s="62">
        <v>4</v>
      </c>
    </row>
    <row r="7" s="124" customFormat="1" ht="24.75" customHeight="1" spans="1:13">
      <c r="A7" s="116" t="s">
        <v>108</v>
      </c>
      <c r="B7" s="130">
        <f>C7+F7+I7</f>
        <v>52.69</v>
      </c>
      <c r="C7" s="130">
        <f>D7+E7</f>
        <v>52.69</v>
      </c>
      <c r="D7" s="130">
        <f>D8+D9+D10+D11+D12+D13+D14+D15+D16+D17+D18+D19+D20+D21</f>
        <v>45.69</v>
      </c>
      <c r="E7" s="130">
        <f>E8+E9+E10+E11+E12+E13+E14+E15+E16+E17+E18+E19+E20+E21</f>
        <v>7</v>
      </c>
      <c r="F7" s="130"/>
      <c r="G7" s="130"/>
      <c r="H7" s="130"/>
      <c r="I7" s="130"/>
      <c r="J7" s="130"/>
      <c r="K7" s="130"/>
      <c r="L7" s="125"/>
      <c r="M7" s="125"/>
    </row>
    <row r="8" ht="24.75" customHeight="1" spans="1:11">
      <c r="A8" s="80" t="s">
        <v>186</v>
      </c>
      <c r="B8" s="130">
        <f>C8+F8+I8</f>
        <v>52.69</v>
      </c>
      <c r="C8" s="130">
        <f>D8+E8</f>
        <v>52.69</v>
      </c>
      <c r="D8" s="131">
        <v>45.69</v>
      </c>
      <c r="E8" s="131">
        <v>7</v>
      </c>
      <c r="F8" s="130"/>
      <c r="G8" s="130"/>
      <c r="H8" s="130"/>
      <c r="I8" s="130"/>
      <c r="J8" s="130"/>
      <c r="K8" s="134"/>
    </row>
    <row r="9" ht="24.75" customHeight="1" spans="1:11">
      <c r="A9" s="80"/>
      <c r="B9" s="130"/>
      <c r="C9" s="130"/>
      <c r="D9" s="130"/>
      <c r="E9" s="130"/>
      <c r="F9" s="130"/>
      <c r="G9" s="132"/>
      <c r="H9" s="132"/>
      <c r="I9" s="130"/>
      <c r="J9" s="132"/>
      <c r="K9" s="138"/>
    </row>
    <row r="10" ht="24.75" customHeight="1" spans="1:11">
      <c r="A10" s="80"/>
      <c r="B10" s="130"/>
      <c r="C10" s="130"/>
      <c r="D10" s="130"/>
      <c r="E10" s="130"/>
      <c r="F10" s="130"/>
      <c r="G10" s="132"/>
      <c r="H10" s="132"/>
      <c r="I10" s="130"/>
      <c r="J10" s="132"/>
      <c r="K10" s="138"/>
    </row>
    <row r="11" ht="24.75" customHeight="1" spans="1:11">
      <c r="A11" s="80"/>
      <c r="B11" s="130"/>
      <c r="C11" s="130"/>
      <c r="D11" s="130"/>
      <c r="E11" s="130"/>
      <c r="F11" s="130"/>
      <c r="G11" s="132"/>
      <c r="H11" s="132"/>
      <c r="I11" s="130"/>
      <c r="J11" s="132"/>
      <c r="K11" s="138"/>
    </row>
    <row r="12" ht="24.75" customHeight="1" spans="1:11">
      <c r="A12" s="80"/>
      <c r="B12" s="130"/>
      <c r="C12" s="130"/>
      <c r="D12" s="130"/>
      <c r="E12" s="130"/>
      <c r="F12" s="133"/>
      <c r="G12" s="132"/>
      <c r="H12" s="132"/>
      <c r="I12" s="130"/>
      <c r="J12" s="132"/>
      <c r="K12" s="138"/>
    </row>
    <row r="13" ht="24.75" customHeight="1" spans="1:11">
      <c r="A13" s="80"/>
      <c r="B13" s="130"/>
      <c r="C13" s="130"/>
      <c r="D13" s="130"/>
      <c r="E13" s="134"/>
      <c r="F13" s="130"/>
      <c r="G13" s="135"/>
      <c r="H13" s="132"/>
      <c r="I13" s="130"/>
      <c r="J13" s="132"/>
      <c r="K13" s="138"/>
    </row>
    <row r="14" ht="24.75" customHeight="1" spans="1:11">
      <c r="A14" s="80"/>
      <c r="B14" s="130"/>
      <c r="C14" s="130"/>
      <c r="D14" s="136"/>
      <c r="E14" s="136"/>
      <c r="F14" s="137"/>
      <c r="G14" s="132"/>
      <c r="H14" s="132"/>
      <c r="I14" s="130"/>
      <c r="J14" s="132"/>
      <c r="K14" s="138"/>
    </row>
    <row r="15" ht="24.75" customHeight="1" spans="1:11">
      <c r="A15" s="80"/>
      <c r="B15" s="130"/>
      <c r="C15" s="130"/>
      <c r="D15" s="130"/>
      <c r="E15" s="130"/>
      <c r="F15" s="130"/>
      <c r="G15" s="132"/>
      <c r="H15" s="132"/>
      <c r="I15" s="130"/>
      <c r="J15" s="132"/>
      <c r="K15" s="138"/>
    </row>
    <row r="16" ht="24.75" customHeight="1" spans="1:11">
      <c r="A16" s="80"/>
      <c r="B16" s="130"/>
      <c r="C16" s="130"/>
      <c r="D16" s="130"/>
      <c r="E16" s="130"/>
      <c r="F16" s="130"/>
      <c r="G16" s="132"/>
      <c r="H16" s="132"/>
      <c r="I16" s="130"/>
      <c r="J16" s="132"/>
      <c r="K16" s="138"/>
    </row>
    <row r="17" ht="24.75" customHeight="1" spans="1:11">
      <c r="A17" s="80"/>
      <c r="B17" s="130"/>
      <c r="C17" s="130"/>
      <c r="D17" s="130"/>
      <c r="E17" s="130"/>
      <c r="F17" s="130"/>
      <c r="G17" s="132"/>
      <c r="H17" s="132"/>
      <c r="I17" s="130"/>
      <c r="J17" s="132"/>
      <c r="K17" s="138"/>
    </row>
    <row r="18" ht="24.75" customHeight="1" spans="1:11">
      <c r="A18" s="80"/>
      <c r="B18" s="130"/>
      <c r="C18" s="130"/>
      <c r="D18" s="130"/>
      <c r="E18" s="130"/>
      <c r="F18" s="130"/>
      <c r="G18" s="132"/>
      <c r="H18" s="132"/>
      <c r="I18" s="130"/>
      <c r="J18" s="132"/>
      <c r="K18" s="138"/>
    </row>
    <row r="19" ht="24.75" customHeight="1" spans="1:11">
      <c r="A19" s="80"/>
      <c r="B19" s="130"/>
      <c r="C19" s="130"/>
      <c r="D19" s="130"/>
      <c r="E19" s="130"/>
      <c r="F19" s="130"/>
      <c r="G19" s="132"/>
      <c r="H19" s="132"/>
      <c r="I19" s="130"/>
      <c r="J19" s="132"/>
      <c r="K19" s="138"/>
    </row>
    <row r="20" ht="24.75" customHeight="1" spans="1:11">
      <c r="A20" s="80"/>
      <c r="B20" s="130"/>
      <c r="C20" s="130"/>
      <c r="D20" s="130"/>
      <c r="E20" s="130"/>
      <c r="F20" s="130"/>
      <c r="G20" s="132"/>
      <c r="H20" s="132"/>
      <c r="I20" s="130"/>
      <c r="J20" s="132"/>
      <c r="K20" s="138"/>
    </row>
    <row r="21" ht="24.75" customHeight="1" spans="1:11">
      <c r="A21" s="123"/>
      <c r="B21" s="130"/>
      <c r="C21" s="130"/>
      <c r="D21" s="132"/>
      <c r="E21" s="132"/>
      <c r="F21" s="130"/>
      <c r="G21" s="132"/>
      <c r="H21" s="132"/>
      <c r="I21" s="130"/>
      <c r="J21" s="132"/>
      <c r="K21" s="138"/>
    </row>
    <row r="22" ht="24.75" customHeight="1" spans="1:11">
      <c r="A22" s="123" t="s">
        <v>187</v>
      </c>
      <c r="B22" s="130"/>
      <c r="C22" s="130"/>
      <c r="D22" s="132"/>
      <c r="E22" s="132"/>
      <c r="F22" s="130"/>
      <c r="G22" s="132"/>
      <c r="H22" s="132"/>
      <c r="I22" s="130"/>
      <c r="J22" s="132"/>
      <c r="K22" s="138"/>
    </row>
    <row r="23" ht="24.75" customHeight="1" spans="1:11">
      <c r="A23" s="123" t="s">
        <v>187</v>
      </c>
      <c r="B23" s="130"/>
      <c r="C23" s="130"/>
      <c r="D23" s="132"/>
      <c r="E23" s="132"/>
      <c r="F23" s="130"/>
      <c r="G23" s="132"/>
      <c r="H23" s="132"/>
      <c r="I23" s="130"/>
      <c r="J23" s="132"/>
      <c r="K23" s="138"/>
    </row>
    <row r="24" ht="24.75" customHeight="1" spans="1:11">
      <c r="A24" s="123" t="s">
        <v>187</v>
      </c>
      <c r="B24" s="130"/>
      <c r="C24" s="130"/>
      <c r="D24" s="132"/>
      <c r="E24" s="132"/>
      <c r="F24" s="130"/>
      <c r="G24" s="132"/>
      <c r="H24" s="132"/>
      <c r="I24" s="130"/>
      <c r="J24" s="132"/>
      <c r="K24" s="138"/>
    </row>
  </sheetData>
  <mergeCells count="6">
    <mergeCell ref="A2:K2"/>
    <mergeCell ref="C4:E4"/>
    <mergeCell ref="F4:H4"/>
    <mergeCell ref="I4:K4"/>
    <mergeCell ref="A4:A5"/>
    <mergeCell ref="B4:B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1"/>
  <sheetViews>
    <sheetView workbookViewId="0">
      <selection activeCell="B28" sqref="B28"/>
    </sheetView>
  </sheetViews>
  <sheetFormatPr defaultColWidth="9" defaultRowHeight="12.75" customHeight="1"/>
  <cols>
    <col min="1" max="1" width="32" style="110" customWidth="1"/>
    <col min="2" max="2" width="35.3333333333333" style="54" customWidth="1"/>
    <col min="3" max="5" width="17.8333333333333" style="54" customWidth="1"/>
    <col min="6" max="6" width="6.83333333333333" style="54" customWidth="1"/>
    <col min="7" max="16384" width="9" style="55"/>
  </cols>
  <sheetData>
    <row r="1" s="109" customFormat="1" ht="24.75" customHeight="1" spans="1:40">
      <c r="A1" s="111" t="s">
        <v>28</v>
      </c>
      <c r="B1" s="57"/>
      <c r="C1" s="54"/>
      <c r="D1" s="54"/>
      <c r="E1" s="54"/>
      <c r="F1" s="54"/>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row>
    <row r="2" s="109" customFormat="1" ht="24.75" customHeight="1" spans="1:40">
      <c r="A2" s="112" t="s">
        <v>188</v>
      </c>
      <c r="B2" s="58"/>
      <c r="C2" s="58"/>
      <c r="D2" s="58"/>
      <c r="E2" s="58"/>
      <c r="F2" s="54"/>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row>
    <row r="3" s="109" customFormat="1" ht="24.75" customHeight="1" spans="1:40">
      <c r="A3" s="110"/>
      <c r="B3" s="54"/>
      <c r="C3" s="54"/>
      <c r="D3" s="54"/>
      <c r="E3" s="59" t="s">
        <v>30</v>
      </c>
      <c r="F3" s="54"/>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row>
    <row r="4" ht="24.75" customHeight="1" spans="1:5">
      <c r="A4" s="113" t="s">
        <v>102</v>
      </c>
      <c r="B4" s="61"/>
      <c r="C4" s="60" t="s">
        <v>183</v>
      </c>
      <c r="D4" s="61"/>
      <c r="E4" s="62"/>
    </row>
    <row r="5" ht="24.75" customHeight="1" spans="1:5">
      <c r="A5" s="113" t="s">
        <v>189</v>
      </c>
      <c r="B5" s="61" t="s">
        <v>190</v>
      </c>
      <c r="C5" s="114" t="s">
        <v>108</v>
      </c>
      <c r="D5" s="114" t="s">
        <v>104</v>
      </c>
      <c r="E5" s="115" t="s">
        <v>105</v>
      </c>
    </row>
    <row r="6" s="53" customFormat="1" ht="24.75" customHeight="1" spans="1:5">
      <c r="A6" s="113" t="s">
        <v>107</v>
      </c>
      <c r="B6" s="61" t="s">
        <v>107</v>
      </c>
      <c r="C6" s="61">
        <v>1</v>
      </c>
      <c r="D6" s="61">
        <v>2</v>
      </c>
      <c r="E6" s="62">
        <v>3</v>
      </c>
    </row>
    <row r="7" s="53" customFormat="1" ht="24.75" customHeight="1" spans="1:5">
      <c r="A7" s="116"/>
      <c r="B7" s="117" t="s">
        <v>108</v>
      </c>
      <c r="C7" s="118">
        <f t="shared" ref="C7:C41" si="0">D7+E7</f>
        <v>52.69</v>
      </c>
      <c r="D7" s="118">
        <v>45.69</v>
      </c>
      <c r="E7" s="119">
        <v>7</v>
      </c>
    </row>
    <row r="8" s="53" customFormat="1" ht="24.75" customHeight="1" spans="1:5">
      <c r="A8" s="120">
        <v>213</v>
      </c>
      <c r="B8" s="121" t="s">
        <v>191</v>
      </c>
      <c r="C8" s="118">
        <f t="shared" si="0"/>
        <v>42.8</v>
      </c>
      <c r="D8" s="118">
        <v>35.8</v>
      </c>
      <c r="E8" s="119">
        <v>7</v>
      </c>
    </row>
    <row r="9" s="53" customFormat="1" ht="24.75" customHeight="1" spans="1:5">
      <c r="A9" s="76" t="s">
        <v>192</v>
      </c>
      <c r="B9" s="121" t="s">
        <v>193</v>
      </c>
      <c r="C9" s="118">
        <f t="shared" si="0"/>
        <v>0</v>
      </c>
      <c r="D9" s="118"/>
      <c r="E9" s="119"/>
    </row>
    <row r="10" s="53" customFormat="1" ht="24.75" customHeight="1" spans="1:5">
      <c r="A10" s="88" t="s">
        <v>194</v>
      </c>
      <c r="B10" s="121" t="s">
        <v>195</v>
      </c>
      <c r="C10" s="118">
        <f t="shared" si="0"/>
        <v>0</v>
      </c>
      <c r="D10" s="118"/>
      <c r="E10" s="119"/>
    </row>
    <row r="11" s="53" customFormat="1" ht="24.75" customHeight="1" spans="1:5">
      <c r="A11" s="88" t="s">
        <v>196</v>
      </c>
      <c r="B11" s="121" t="s">
        <v>197</v>
      </c>
      <c r="C11" s="118">
        <f t="shared" si="0"/>
        <v>38.8</v>
      </c>
      <c r="D11" s="118">
        <v>35.8</v>
      </c>
      <c r="E11" s="119">
        <v>3</v>
      </c>
    </row>
    <row r="12" s="53" customFormat="1" ht="24.75" customHeight="1" spans="1:5">
      <c r="A12" s="88" t="s">
        <v>198</v>
      </c>
      <c r="B12" s="121" t="s">
        <v>199</v>
      </c>
      <c r="C12" s="118">
        <f t="shared" si="0"/>
        <v>0</v>
      </c>
      <c r="D12" s="118"/>
      <c r="E12" s="119"/>
    </row>
    <row r="13" s="53" customFormat="1" ht="24.75" customHeight="1" spans="1:5">
      <c r="A13" s="88" t="s">
        <v>200</v>
      </c>
      <c r="B13" s="121" t="s">
        <v>201</v>
      </c>
      <c r="C13" s="118">
        <f t="shared" si="0"/>
        <v>0</v>
      </c>
      <c r="D13" s="118"/>
      <c r="E13" s="119"/>
    </row>
    <row r="14" s="53" customFormat="1" ht="24.75" customHeight="1" spans="1:5">
      <c r="A14" s="88" t="s">
        <v>202</v>
      </c>
      <c r="B14" s="121" t="s">
        <v>203</v>
      </c>
      <c r="C14" s="118">
        <f t="shared" si="0"/>
        <v>0</v>
      </c>
      <c r="D14" s="118"/>
      <c r="E14" s="119"/>
    </row>
    <row r="15" s="53" customFormat="1" ht="24.75" customHeight="1" spans="1:5">
      <c r="A15" s="88" t="s">
        <v>204</v>
      </c>
      <c r="B15" s="121" t="s">
        <v>205</v>
      </c>
      <c r="C15" s="118">
        <f t="shared" si="0"/>
        <v>0</v>
      </c>
      <c r="D15" s="118"/>
      <c r="E15" s="119"/>
    </row>
    <row r="16" s="53" customFormat="1" ht="24.75" customHeight="1" spans="1:5">
      <c r="A16" s="88" t="s">
        <v>206</v>
      </c>
      <c r="B16" s="121" t="s">
        <v>207</v>
      </c>
      <c r="C16" s="118">
        <f t="shared" si="0"/>
        <v>0</v>
      </c>
      <c r="D16" s="118"/>
      <c r="E16" s="119"/>
    </row>
    <row r="17" s="53" customFormat="1" ht="24.75" customHeight="1" spans="1:5">
      <c r="A17" s="122" t="s">
        <v>208</v>
      </c>
      <c r="B17" s="121" t="s">
        <v>209</v>
      </c>
      <c r="C17" s="118">
        <f t="shared" si="0"/>
        <v>4</v>
      </c>
      <c r="D17" s="118"/>
      <c r="E17" s="119">
        <v>4</v>
      </c>
    </row>
    <row r="18" s="53" customFormat="1" ht="24.75" customHeight="1" spans="1:5">
      <c r="A18" s="122" t="s">
        <v>210</v>
      </c>
      <c r="B18" s="121" t="s">
        <v>211</v>
      </c>
      <c r="C18" s="118">
        <f t="shared" si="0"/>
        <v>0</v>
      </c>
      <c r="D18" s="118"/>
      <c r="E18" s="119"/>
    </row>
    <row r="19" s="53" customFormat="1" ht="24.75" customHeight="1" spans="1:5">
      <c r="A19" s="122" t="s">
        <v>212</v>
      </c>
      <c r="B19" s="121" t="s">
        <v>213</v>
      </c>
      <c r="C19" s="118">
        <f t="shared" si="0"/>
        <v>0</v>
      </c>
      <c r="D19" s="118"/>
      <c r="E19" s="119"/>
    </row>
    <row r="20" s="53" customFormat="1" ht="24.75" customHeight="1" spans="1:5">
      <c r="A20" s="88" t="s">
        <v>214</v>
      </c>
      <c r="B20" s="121" t="s">
        <v>215</v>
      </c>
      <c r="C20" s="118">
        <f t="shared" si="0"/>
        <v>0</v>
      </c>
      <c r="D20" s="118"/>
      <c r="E20" s="119"/>
    </row>
    <row r="21" s="53" customFormat="1" ht="29.25" customHeight="1" spans="1:5">
      <c r="A21" s="116" t="s">
        <v>216</v>
      </c>
      <c r="B21" s="121" t="s">
        <v>217</v>
      </c>
      <c r="C21" s="118">
        <f t="shared" si="0"/>
        <v>0</v>
      </c>
      <c r="D21" s="118"/>
      <c r="E21" s="119"/>
    </row>
    <row r="22" s="53" customFormat="1" ht="29.25" customHeight="1" spans="1:5">
      <c r="A22" s="88" t="s">
        <v>218</v>
      </c>
      <c r="B22" s="121" t="s">
        <v>197</v>
      </c>
      <c r="C22" s="118">
        <f t="shared" si="0"/>
        <v>0</v>
      </c>
      <c r="D22" s="118"/>
      <c r="E22" s="119"/>
    </row>
    <row r="23" s="53" customFormat="1" ht="24.75" customHeight="1" spans="1:5">
      <c r="A23" s="88" t="s">
        <v>219</v>
      </c>
      <c r="B23" s="121" t="s">
        <v>220</v>
      </c>
      <c r="C23" s="118">
        <f t="shared" si="0"/>
        <v>0</v>
      </c>
      <c r="D23" s="118"/>
      <c r="E23" s="119"/>
    </row>
    <row r="24" s="53" customFormat="1" ht="24.75" customHeight="1" spans="1:5">
      <c r="A24" s="88" t="s">
        <v>221</v>
      </c>
      <c r="B24" s="121" t="s">
        <v>222</v>
      </c>
      <c r="C24" s="118">
        <f t="shared" si="0"/>
        <v>0</v>
      </c>
      <c r="D24" s="118"/>
      <c r="E24" s="119"/>
    </row>
    <row r="25" s="53" customFormat="1" ht="24.75" customHeight="1" spans="1:5">
      <c r="A25" s="88" t="s">
        <v>223</v>
      </c>
      <c r="B25" s="121" t="s">
        <v>224</v>
      </c>
      <c r="C25" s="118">
        <f t="shared" si="0"/>
        <v>0</v>
      </c>
      <c r="D25" s="118"/>
      <c r="E25" s="119"/>
    </row>
    <row r="26" s="53" customFormat="1" ht="24.75" customHeight="1" spans="1:5">
      <c r="A26" s="88" t="s">
        <v>225</v>
      </c>
      <c r="B26" s="121" t="s">
        <v>226</v>
      </c>
      <c r="C26" s="118">
        <f t="shared" si="0"/>
        <v>0</v>
      </c>
      <c r="D26" s="118"/>
      <c r="E26" s="119"/>
    </row>
    <row r="27" s="53" customFormat="1" ht="24.75" customHeight="1" spans="1:5">
      <c r="A27" s="88" t="s">
        <v>227</v>
      </c>
      <c r="B27" s="121" t="s">
        <v>228</v>
      </c>
      <c r="C27" s="118">
        <f t="shared" si="0"/>
        <v>0</v>
      </c>
      <c r="D27" s="118"/>
      <c r="E27" s="119"/>
    </row>
    <row r="28" s="53" customFormat="1" ht="24.75" customHeight="1" spans="1:5">
      <c r="A28" s="76" t="s">
        <v>229</v>
      </c>
      <c r="B28" s="121" t="s">
        <v>230</v>
      </c>
      <c r="C28" s="118">
        <f t="shared" si="0"/>
        <v>4.2</v>
      </c>
      <c r="D28" s="118">
        <v>4.2</v>
      </c>
      <c r="E28" s="119"/>
    </row>
    <row r="29" s="53" customFormat="1" ht="24" customHeight="1" spans="1:5">
      <c r="A29" s="88" t="s">
        <v>231</v>
      </c>
      <c r="B29" s="121" t="s">
        <v>232</v>
      </c>
      <c r="C29" s="118">
        <f t="shared" si="0"/>
        <v>3.96</v>
      </c>
      <c r="D29" s="118">
        <v>3.96</v>
      </c>
      <c r="E29" s="119"/>
    </row>
    <row r="30" s="53" customFormat="1" ht="24" customHeight="1" spans="1:5">
      <c r="A30" s="88" t="s">
        <v>233</v>
      </c>
      <c r="B30" s="121" t="s">
        <v>234</v>
      </c>
      <c r="C30" s="118">
        <f t="shared" si="0"/>
        <v>3.96</v>
      </c>
      <c r="D30" s="118">
        <v>3.96</v>
      </c>
      <c r="E30" s="119"/>
    </row>
    <row r="31" s="53" customFormat="1" ht="24" customHeight="1" spans="1:5">
      <c r="A31" s="88" t="s">
        <v>235</v>
      </c>
      <c r="B31" s="121" t="s">
        <v>236</v>
      </c>
      <c r="C31" s="118">
        <f t="shared" si="0"/>
        <v>0.24</v>
      </c>
      <c r="D31" s="118">
        <v>0.24</v>
      </c>
      <c r="E31" s="119"/>
    </row>
    <row r="32" ht="24" customHeight="1" spans="1:5">
      <c r="A32" s="123" t="s">
        <v>237</v>
      </c>
      <c r="B32" s="121" t="s">
        <v>238</v>
      </c>
      <c r="C32" s="118">
        <f t="shared" si="0"/>
        <v>0.17</v>
      </c>
      <c r="D32" s="118">
        <v>0.17</v>
      </c>
      <c r="E32" s="119"/>
    </row>
    <row r="33" ht="24" customHeight="1" spans="1:5">
      <c r="A33" s="123" t="s">
        <v>239</v>
      </c>
      <c r="B33" s="121" t="s">
        <v>240</v>
      </c>
      <c r="C33" s="118">
        <f t="shared" si="0"/>
        <v>0.07</v>
      </c>
      <c r="D33" s="118">
        <v>0.07</v>
      </c>
      <c r="E33" s="119"/>
    </row>
    <row r="34" s="53" customFormat="1" ht="24" customHeight="1" spans="1:5">
      <c r="A34" s="76" t="s">
        <v>241</v>
      </c>
      <c r="B34" s="121" t="s">
        <v>242</v>
      </c>
      <c r="C34" s="118">
        <f t="shared" si="0"/>
        <v>2.26</v>
      </c>
      <c r="D34" s="118">
        <v>2.26</v>
      </c>
      <c r="E34" s="119"/>
    </row>
    <row r="35" ht="24" customHeight="1" spans="1:5">
      <c r="A35" s="88" t="s">
        <v>243</v>
      </c>
      <c r="B35" s="121" t="s">
        <v>244</v>
      </c>
      <c r="C35" s="118">
        <f t="shared" si="0"/>
        <v>0</v>
      </c>
      <c r="D35" s="118">
        <v>0</v>
      </c>
      <c r="E35" s="119"/>
    </row>
    <row r="36" ht="24" customHeight="1" spans="1:5">
      <c r="A36" s="88" t="s">
        <v>245</v>
      </c>
      <c r="B36" s="121" t="s">
        <v>246</v>
      </c>
      <c r="C36" s="118">
        <f t="shared" si="0"/>
        <v>2.26</v>
      </c>
      <c r="D36" s="118">
        <v>2.26</v>
      </c>
      <c r="E36" s="119"/>
    </row>
    <row r="37" ht="25" customHeight="1" spans="1:5">
      <c r="A37" s="76" t="s">
        <v>247</v>
      </c>
      <c r="B37" s="121" t="s">
        <v>248</v>
      </c>
      <c r="C37" s="118">
        <f t="shared" si="0"/>
        <v>3.43</v>
      </c>
      <c r="D37" s="118">
        <v>3.43</v>
      </c>
      <c r="E37" s="119"/>
    </row>
    <row r="38" ht="25" customHeight="1" spans="1:5">
      <c r="A38" s="88" t="s">
        <v>249</v>
      </c>
      <c r="B38" s="121" t="s">
        <v>250</v>
      </c>
      <c r="C38" s="118">
        <f t="shared" si="0"/>
        <v>0</v>
      </c>
      <c r="D38" s="118">
        <v>0</v>
      </c>
      <c r="E38" s="119"/>
    </row>
    <row r="39" ht="25" customHeight="1" spans="1:5">
      <c r="A39" s="88" t="s">
        <v>251</v>
      </c>
      <c r="B39" s="121" t="s">
        <v>252</v>
      </c>
      <c r="C39" s="118">
        <f t="shared" si="0"/>
        <v>0</v>
      </c>
      <c r="D39" s="118">
        <v>0</v>
      </c>
      <c r="E39" s="119"/>
    </row>
    <row r="40" ht="25" customHeight="1" spans="1:5">
      <c r="A40" s="88" t="s">
        <v>253</v>
      </c>
      <c r="B40" s="121" t="s">
        <v>254</v>
      </c>
      <c r="C40" s="118">
        <f t="shared" si="0"/>
        <v>2.6</v>
      </c>
      <c r="D40" s="118">
        <v>2.6</v>
      </c>
      <c r="E40" s="119"/>
    </row>
    <row r="41" ht="25" customHeight="1" spans="1:5">
      <c r="A41" s="88" t="s">
        <v>255</v>
      </c>
      <c r="B41" s="121" t="s">
        <v>256</v>
      </c>
      <c r="C41" s="118">
        <f t="shared" si="0"/>
        <v>0.83</v>
      </c>
      <c r="D41" s="118">
        <v>0.83</v>
      </c>
      <c r="E41" s="119"/>
    </row>
  </sheetData>
  <protectedRanges>
    <protectedRange sqref="B6:B38" name="区域1"/>
    <protectedRange sqref="D42" name="区域4_1"/>
    <protectedRange sqref="D6:D36" name="区域3"/>
    <protectedRange sqref="B6:B38" name="区域1_1"/>
    <protectedRange sqref="D42" name="区域4"/>
    <protectedRange sqref="B42:B43" name="区域2"/>
    <protectedRange sqref="D6:D36" name="区域3_1"/>
  </protectedRanges>
  <mergeCells count="3">
    <mergeCell ref="A2:E2"/>
    <mergeCell ref="A4:B4"/>
    <mergeCell ref="C4:E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
  <sheetViews>
    <sheetView workbookViewId="0">
      <selection activeCell="G54" sqref="G54"/>
    </sheetView>
  </sheetViews>
  <sheetFormatPr defaultColWidth="7.875" defaultRowHeight="12.75" customHeight="1" outlineLevelCol="6"/>
  <cols>
    <col min="1" max="1" width="11.6666666666667" style="40" customWidth="1"/>
    <col min="2" max="2" width="25.8583333333333" style="40" customWidth="1"/>
    <col min="3" max="5" width="15.1333333333333" style="40" customWidth="1"/>
    <col min="6" max="7" width="6" style="40" customWidth="1"/>
    <col min="8" max="16384" width="7.875" style="39"/>
  </cols>
  <sheetData>
    <row r="1" s="39" customFormat="1" ht="24.75" customHeight="1" spans="1:7">
      <c r="A1" s="89" t="s">
        <v>28</v>
      </c>
      <c r="B1" s="90"/>
      <c r="C1" s="40"/>
      <c r="D1" s="40"/>
      <c r="E1" s="40"/>
      <c r="F1" s="40"/>
      <c r="G1" s="40"/>
    </row>
    <row r="2" s="39" customFormat="1" ht="24.75" customHeight="1" spans="1:7">
      <c r="A2" s="91" t="s">
        <v>257</v>
      </c>
      <c r="B2" s="91"/>
      <c r="C2" s="91"/>
      <c r="D2" s="91"/>
      <c r="E2" s="91"/>
      <c r="F2" s="40"/>
      <c r="G2" s="40"/>
    </row>
    <row r="3" s="39" customFormat="1" ht="24.75" customHeight="1" spans="1:7">
      <c r="A3" s="40"/>
      <c r="B3" s="40"/>
      <c r="C3" s="40"/>
      <c r="D3" s="40"/>
      <c r="E3" s="43" t="s">
        <v>30</v>
      </c>
      <c r="F3" s="40"/>
      <c r="G3" s="40"/>
    </row>
    <row r="4" s="39" customFormat="1" ht="24.75" customHeight="1" spans="1:7">
      <c r="A4" s="92" t="s">
        <v>258</v>
      </c>
      <c r="B4" s="93"/>
      <c r="C4" s="92" t="s">
        <v>259</v>
      </c>
      <c r="D4" s="93"/>
      <c r="E4" s="94"/>
      <c r="F4" s="40"/>
      <c r="G4" s="40"/>
    </row>
    <row r="5" s="39" customFormat="1" ht="24.75" customHeight="1" spans="1:7">
      <c r="A5" s="95" t="s">
        <v>189</v>
      </c>
      <c r="B5" s="93" t="s">
        <v>190</v>
      </c>
      <c r="C5" s="96" t="s">
        <v>108</v>
      </c>
      <c r="D5" s="97" t="s">
        <v>260</v>
      </c>
      <c r="E5" s="98" t="s">
        <v>261</v>
      </c>
      <c r="F5" s="40"/>
      <c r="G5" s="40"/>
    </row>
    <row r="6" s="39" customFormat="1" ht="24.75" customHeight="1" spans="1:7">
      <c r="A6" s="95" t="s">
        <v>107</v>
      </c>
      <c r="B6" s="93" t="s">
        <v>107</v>
      </c>
      <c r="C6" s="92">
        <v>1</v>
      </c>
      <c r="D6" s="93">
        <v>2</v>
      </c>
      <c r="E6" s="94">
        <v>3</v>
      </c>
      <c r="F6" s="40"/>
      <c r="G6" s="40"/>
    </row>
    <row r="7" s="39" customFormat="1" ht="25.5" customHeight="1" spans="1:7">
      <c r="A7" s="99"/>
      <c r="B7" s="100" t="s">
        <v>108</v>
      </c>
      <c r="C7" s="101">
        <f t="shared" ref="C7:C20" si="0">D7+E7</f>
        <v>45.69</v>
      </c>
      <c r="D7" s="101">
        <f>SUM(D8,D19,D46)</f>
        <v>42.61</v>
      </c>
      <c r="E7" s="102">
        <f>SUM(E8,E19,E46)</f>
        <v>3.08</v>
      </c>
      <c r="F7" s="40"/>
      <c r="G7" s="40"/>
    </row>
    <row r="8" s="39" customFormat="1" ht="25.5" customHeight="1" spans="1:7">
      <c r="A8" s="99" t="s">
        <v>262</v>
      </c>
      <c r="B8" s="100" t="s">
        <v>263</v>
      </c>
      <c r="C8" s="101">
        <f t="shared" si="0"/>
        <v>42.61</v>
      </c>
      <c r="D8" s="101">
        <f>SUM(D9:D18)</f>
        <v>42.61</v>
      </c>
      <c r="E8" s="102">
        <f>SUM(E9:E18)</f>
        <v>0</v>
      </c>
      <c r="F8" s="40"/>
      <c r="G8" s="40"/>
    </row>
    <row r="9" s="39" customFormat="1" ht="25.5" customHeight="1" spans="1:7">
      <c r="A9" s="103" t="s">
        <v>264</v>
      </c>
      <c r="B9" s="104" t="s">
        <v>265</v>
      </c>
      <c r="C9" s="101">
        <f t="shared" si="0"/>
        <v>13.35</v>
      </c>
      <c r="D9" s="105">
        <v>13.35</v>
      </c>
      <c r="E9" s="106"/>
      <c r="F9" s="40"/>
      <c r="G9" s="40"/>
    </row>
    <row r="10" s="39" customFormat="1" ht="25.5" customHeight="1" spans="1:7">
      <c r="A10" s="103" t="s">
        <v>266</v>
      </c>
      <c r="B10" s="104" t="s">
        <v>267</v>
      </c>
      <c r="C10" s="101">
        <f t="shared" si="0"/>
        <v>10.27</v>
      </c>
      <c r="D10" s="105">
        <v>10.27</v>
      </c>
      <c r="E10" s="106"/>
      <c r="F10" s="40"/>
      <c r="G10" s="40"/>
    </row>
    <row r="11" s="39" customFormat="1" ht="25.5" customHeight="1" spans="1:7">
      <c r="A11" s="103" t="s">
        <v>268</v>
      </c>
      <c r="B11" s="104" t="s">
        <v>269</v>
      </c>
      <c r="C11" s="101">
        <f t="shared" si="0"/>
        <v>9.1</v>
      </c>
      <c r="D11" s="105">
        <v>9.1</v>
      </c>
      <c r="E11" s="106"/>
      <c r="F11" s="40"/>
      <c r="G11" s="40"/>
    </row>
    <row r="12" s="39" customFormat="1" ht="25.5" customHeight="1" spans="1:7">
      <c r="A12" s="103" t="s">
        <v>270</v>
      </c>
      <c r="B12" s="104" t="s">
        <v>271</v>
      </c>
      <c r="C12" s="101">
        <f t="shared" si="0"/>
        <v>0</v>
      </c>
      <c r="D12" s="105"/>
      <c r="E12" s="106"/>
      <c r="F12" s="40"/>
      <c r="G12" s="40"/>
    </row>
    <row r="13" s="39" customFormat="1" ht="25.5" customHeight="1" spans="1:7">
      <c r="A13" s="103" t="s">
        <v>272</v>
      </c>
      <c r="B13" s="104" t="s">
        <v>273</v>
      </c>
      <c r="C13" s="101">
        <f t="shared" si="0"/>
        <v>3.96</v>
      </c>
      <c r="D13" s="105">
        <v>3.96</v>
      </c>
      <c r="E13" s="106"/>
      <c r="F13" s="40"/>
      <c r="G13" s="40"/>
    </row>
    <row r="14" s="39" customFormat="1" ht="25.5" customHeight="1" spans="1:7">
      <c r="A14" s="103" t="s">
        <v>274</v>
      </c>
      <c r="B14" s="104" t="s">
        <v>275</v>
      </c>
      <c r="C14" s="101">
        <f t="shared" si="0"/>
        <v>0</v>
      </c>
      <c r="D14" s="105"/>
      <c r="E14" s="106"/>
      <c r="F14" s="40"/>
      <c r="G14" s="40"/>
    </row>
    <row r="15" s="39" customFormat="1" ht="25.5" customHeight="1" spans="1:7">
      <c r="A15" s="103" t="s">
        <v>276</v>
      </c>
      <c r="B15" s="104" t="s">
        <v>277</v>
      </c>
      <c r="C15" s="101">
        <f t="shared" si="0"/>
        <v>2.6</v>
      </c>
      <c r="D15" s="105">
        <v>2.6</v>
      </c>
      <c r="E15" s="106"/>
      <c r="F15" s="40"/>
      <c r="G15" s="40"/>
    </row>
    <row r="16" s="39" customFormat="1" ht="25.5" customHeight="1" spans="1:7">
      <c r="A16" s="103" t="s">
        <v>278</v>
      </c>
      <c r="B16" s="104" t="s">
        <v>279</v>
      </c>
      <c r="C16" s="101">
        <f t="shared" si="0"/>
        <v>0.83</v>
      </c>
      <c r="D16" s="105">
        <v>0.83</v>
      </c>
      <c r="E16" s="106"/>
      <c r="F16" s="40"/>
      <c r="G16" s="40"/>
    </row>
    <row r="17" s="39" customFormat="1" ht="25.5" customHeight="1" spans="1:7">
      <c r="A17" s="103" t="s">
        <v>280</v>
      </c>
      <c r="B17" s="104" t="s">
        <v>281</v>
      </c>
      <c r="C17" s="101">
        <f t="shared" si="0"/>
        <v>0.24</v>
      </c>
      <c r="D17" s="105">
        <v>0.24</v>
      </c>
      <c r="E17" s="106"/>
      <c r="F17" s="40"/>
      <c r="G17" s="40"/>
    </row>
    <row r="18" s="39" customFormat="1" ht="25.5" customHeight="1" spans="1:7">
      <c r="A18" s="103" t="s">
        <v>282</v>
      </c>
      <c r="B18" s="104" t="s">
        <v>283</v>
      </c>
      <c r="C18" s="101">
        <f t="shared" si="0"/>
        <v>2.26</v>
      </c>
      <c r="D18" s="105">
        <v>2.26</v>
      </c>
      <c r="E18" s="106"/>
      <c r="F18" s="40"/>
      <c r="G18" s="40"/>
    </row>
    <row r="19" s="39" customFormat="1" ht="25.5" customHeight="1" spans="1:7">
      <c r="A19" s="99" t="s">
        <v>284</v>
      </c>
      <c r="B19" s="100" t="s">
        <v>285</v>
      </c>
      <c r="C19" s="101">
        <f t="shared" si="0"/>
        <v>3.08</v>
      </c>
      <c r="D19" s="101">
        <f>SUM(D20:D45)</f>
        <v>0</v>
      </c>
      <c r="E19" s="102">
        <f>SUM(E20:E45)</f>
        <v>3.08</v>
      </c>
      <c r="F19" s="40"/>
      <c r="G19" s="40"/>
    </row>
    <row r="20" s="39" customFormat="1" ht="25.5" customHeight="1" spans="1:7">
      <c r="A20" s="103" t="s">
        <v>286</v>
      </c>
      <c r="B20" s="104" t="s">
        <v>287</v>
      </c>
      <c r="C20" s="101">
        <f t="shared" si="0"/>
        <v>0</v>
      </c>
      <c r="D20" s="105"/>
      <c r="E20" s="106"/>
      <c r="F20" s="40"/>
      <c r="G20" s="40"/>
    </row>
    <row r="21" s="39" customFormat="1" ht="25.5" customHeight="1" spans="1:7">
      <c r="A21" s="103" t="s">
        <v>288</v>
      </c>
      <c r="B21" s="104" t="s">
        <v>289</v>
      </c>
      <c r="C21" s="101"/>
      <c r="D21" s="105"/>
      <c r="E21" s="106"/>
      <c r="F21" s="40"/>
      <c r="G21" s="40"/>
    </row>
    <row r="22" s="39" customFormat="1" ht="25.5" customHeight="1" spans="1:7">
      <c r="A22" s="103" t="s">
        <v>290</v>
      </c>
      <c r="B22" s="104" t="s">
        <v>291</v>
      </c>
      <c r="C22" s="101"/>
      <c r="D22" s="105"/>
      <c r="E22" s="106"/>
      <c r="F22" s="40"/>
      <c r="G22" s="40"/>
    </row>
    <row r="23" s="39" customFormat="1" ht="25.5" customHeight="1" spans="1:7">
      <c r="A23" s="103" t="s">
        <v>292</v>
      </c>
      <c r="B23" s="104" t="s">
        <v>293</v>
      </c>
      <c r="C23" s="101"/>
      <c r="D23" s="105"/>
      <c r="E23" s="106"/>
      <c r="F23" s="40"/>
      <c r="G23" s="40"/>
    </row>
    <row r="24" s="39" customFormat="1" ht="25.5" customHeight="1" spans="1:7">
      <c r="A24" s="103" t="s">
        <v>294</v>
      </c>
      <c r="B24" s="104" t="s">
        <v>295</v>
      </c>
      <c r="C24" s="101">
        <f t="shared" ref="C24:C27" si="1">D24+E24</f>
        <v>0</v>
      </c>
      <c r="D24" s="105"/>
      <c r="E24" s="106"/>
      <c r="F24" s="40"/>
      <c r="G24" s="40"/>
    </row>
    <row r="25" s="39" customFormat="1" ht="25.5" customHeight="1" spans="1:7">
      <c r="A25" s="103" t="s">
        <v>296</v>
      </c>
      <c r="B25" s="104" t="s">
        <v>297</v>
      </c>
      <c r="C25" s="101">
        <f t="shared" si="1"/>
        <v>0</v>
      </c>
      <c r="D25" s="105"/>
      <c r="E25" s="106"/>
      <c r="F25" s="40"/>
      <c r="G25" s="40"/>
    </row>
    <row r="26" s="39" customFormat="1" ht="25.5" customHeight="1" spans="1:7">
      <c r="A26" s="103" t="s">
        <v>298</v>
      </c>
      <c r="B26" s="104" t="s">
        <v>299</v>
      </c>
      <c r="C26" s="101">
        <f t="shared" si="1"/>
        <v>0</v>
      </c>
      <c r="D26" s="105"/>
      <c r="E26" s="106"/>
      <c r="F26" s="40"/>
      <c r="G26" s="40"/>
    </row>
    <row r="27" s="39" customFormat="1" ht="25.5" customHeight="1" spans="1:7">
      <c r="A27" s="103" t="s">
        <v>300</v>
      </c>
      <c r="B27" s="104" t="s">
        <v>301</v>
      </c>
      <c r="C27" s="101">
        <f t="shared" si="1"/>
        <v>0</v>
      </c>
      <c r="D27" s="105"/>
      <c r="E27" s="106"/>
      <c r="F27" s="40"/>
      <c r="G27" s="40"/>
    </row>
    <row r="28" s="39" customFormat="1" ht="25.5" customHeight="1" spans="1:7">
      <c r="A28" s="103" t="s">
        <v>302</v>
      </c>
      <c r="B28" s="104" t="s">
        <v>303</v>
      </c>
      <c r="C28" s="101"/>
      <c r="D28" s="105"/>
      <c r="E28" s="106"/>
      <c r="F28" s="40"/>
      <c r="G28" s="40"/>
    </row>
    <row r="29" s="39" customFormat="1" ht="25.5" customHeight="1" spans="1:7">
      <c r="A29" s="103" t="s">
        <v>304</v>
      </c>
      <c r="B29" s="104" t="s">
        <v>305</v>
      </c>
      <c r="C29" s="101">
        <f t="shared" ref="C29:C34" si="2">D29+E29</f>
        <v>0</v>
      </c>
      <c r="D29" s="105"/>
      <c r="E29" s="106"/>
      <c r="F29" s="40"/>
      <c r="G29" s="40"/>
    </row>
    <row r="30" s="39" customFormat="1" ht="25.5" customHeight="1" spans="1:7">
      <c r="A30" s="103" t="s">
        <v>306</v>
      </c>
      <c r="B30" s="104" t="s">
        <v>307</v>
      </c>
      <c r="C30" s="101">
        <f t="shared" si="2"/>
        <v>0</v>
      </c>
      <c r="D30" s="105"/>
      <c r="E30" s="106"/>
      <c r="F30" s="40"/>
      <c r="G30" s="40"/>
    </row>
    <row r="31" s="39" customFormat="1" ht="25.5" customHeight="1" spans="1:7">
      <c r="A31" s="103" t="s">
        <v>308</v>
      </c>
      <c r="B31" s="104" t="s">
        <v>309</v>
      </c>
      <c r="C31" s="101"/>
      <c r="D31" s="105"/>
      <c r="E31" s="106"/>
      <c r="F31" s="40"/>
      <c r="G31" s="40"/>
    </row>
    <row r="32" s="39" customFormat="1" ht="25.5" customHeight="1" spans="1:7">
      <c r="A32" s="103" t="s">
        <v>310</v>
      </c>
      <c r="B32" s="104" t="s">
        <v>311</v>
      </c>
      <c r="C32" s="101">
        <f t="shared" si="2"/>
        <v>0</v>
      </c>
      <c r="D32" s="105"/>
      <c r="E32" s="106"/>
      <c r="F32" s="40"/>
      <c r="G32" s="40"/>
    </row>
    <row r="33" s="39" customFormat="1" ht="25.5" customHeight="1" spans="1:7">
      <c r="A33" s="103" t="s">
        <v>312</v>
      </c>
      <c r="B33" s="104" t="s">
        <v>313</v>
      </c>
      <c r="C33" s="101">
        <f t="shared" si="2"/>
        <v>0</v>
      </c>
      <c r="D33" s="105"/>
      <c r="E33" s="106"/>
      <c r="F33" s="40"/>
      <c r="G33" s="40"/>
    </row>
    <row r="34" s="39" customFormat="1" ht="25.5" customHeight="1" spans="1:7">
      <c r="A34" s="103" t="s">
        <v>314</v>
      </c>
      <c r="B34" s="104" t="s">
        <v>315</v>
      </c>
      <c r="C34" s="101">
        <f t="shared" si="2"/>
        <v>0</v>
      </c>
      <c r="D34" s="105"/>
      <c r="E34" s="106"/>
      <c r="F34" s="40"/>
      <c r="G34" s="40"/>
    </row>
    <row r="35" s="39" customFormat="1" ht="25.5" customHeight="1" spans="1:7">
      <c r="A35" s="103" t="s">
        <v>316</v>
      </c>
      <c r="B35" s="104" t="s">
        <v>317</v>
      </c>
      <c r="C35" s="101"/>
      <c r="D35" s="105"/>
      <c r="E35" s="106"/>
      <c r="F35" s="40"/>
      <c r="G35" s="40"/>
    </row>
    <row r="36" s="39" customFormat="1" ht="25.5" customHeight="1" spans="1:7">
      <c r="A36" s="103" t="s">
        <v>318</v>
      </c>
      <c r="B36" s="104" t="s">
        <v>319</v>
      </c>
      <c r="C36" s="101"/>
      <c r="D36" s="105"/>
      <c r="E36" s="106"/>
      <c r="F36" s="40"/>
      <c r="G36" s="40"/>
    </row>
    <row r="37" s="39" customFormat="1" ht="25.5" customHeight="1" spans="1:7">
      <c r="A37" s="103" t="s">
        <v>320</v>
      </c>
      <c r="B37" s="104" t="s">
        <v>321</v>
      </c>
      <c r="C37" s="101"/>
      <c r="D37" s="105"/>
      <c r="E37" s="106"/>
      <c r="F37" s="40"/>
      <c r="G37" s="40"/>
    </row>
    <row r="38" s="39" customFormat="1" ht="25.5" customHeight="1" spans="1:7">
      <c r="A38" s="103" t="s">
        <v>322</v>
      </c>
      <c r="B38" s="104" t="s">
        <v>323</v>
      </c>
      <c r="C38" s="101"/>
      <c r="D38" s="105"/>
      <c r="E38" s="106"/>
      <c r="F38" s="40"/>
      <c r="G38" s="40"/>
    </row>
    <row r="39" s="39" customFormat="1" ht="25.5" customHeight="1" spans="1:7">
      <c r="A39" s="103" t="s">
        <v>324</v>
      </c>
      <c r="B39" s="104" t="s">
        <v>325</v>
      </c>
      <c r="C39" s="101"/>
      <c r="D39" s="105"/>
      <c r="E39" s="106"/>
      <c r="F39" s="40"/>
      <c r="G39" s="40"/>
    </row>
    <row r="40" s="39" customFormat="1" ht="25.5" customHeight="1" spans="1:7">
      <c r="A40" s="103" t="s">
        <v>326</v>
      </c>
      <c r="B40" s="104" t="s">
        <v>327</v>
      </c>
      <c r="C40" s="101">
        <f t="shared" ref="C40:C43" si="3">D40+E40</f>
        <v>0.13</v>
      </c>
      <c r="D40" s="105"/>
      <c r="E40" s="106">
        <v>0.13</v>
      </c>
      <c r="F40" s="40"/>
      <c r="G40" s="40"/>
    </row>
    <row r="41" s="39" customFormat="1" ht="25.5" customHeight="1" spans="1:7">
      <c r="A41" s="103" t="s">
        <v>328</v>
      </c>
      <c r="B41" s="104" t="s">
        <v>329</v>
      </c>
      <c r="C41" s="101">
        <f t="shared" si="3"/>
        <v>0.55</v>
      </c>
      <c r="D41" s="105"/>
      <c r="E41" s="106">
        <v>0.55</v>
      </c>
      <c r="F41" s="40"/>
      <c r="G41" s="40"/>
    </row>
    <row r="42" s="39" customFormat="1" ht="25.5" customHeight="1" spans="1:7">
      <c r="A42" s="103" t="s">
        <v>330</v>
      </c>
      <c r="B42" s="104" t="s">
        <v>331</v>
      </c>
      <c r="C42" s="101">
        <f t="shared" si="3"/>
        <v>0</v>
      </c>
      <c r="D42" s="105"/>
      <c r="E42" s="106"/>
      <c r="F42" s="40"/>
      <c r="G42" s="40"/>
    </row>
    <row r="43" s="39" customFormat="1" ht="25.5" customHeight="1" spans="1:7">
      <c r="A43" s="103" t="s">
        <v>332</v>
      </c>
      <c r="B43" s="104" t="s">
        <v>333</v>
      </c>
      <c r="C43" s="101">
        <f t="shared" si="3"/>
        <v>2.4</v>
      </c>
      <c r="D43" s="105"/>
      <c r="E43" s="106">
        <v>2.4</v>
      </c>
      <c r="F43" s="40"/>
      <c r="G43" s="40"/>
    </row>
    <row r="44" s="39" customFormat="1" ht="25.5" customHeight="1" spans="1:7">
      <c r="A44" s="103" t="s">
        <v>334</v>
      </c>
      <c r="B44" s="104" t="s">
        <v>335</v>
      </c>
      <c r="C44" s="101"/>
      <c r="D44" s="105"/>
      <c r="E44" s="106"/>
      <c r="F44" s="40"/>
      <c r="G44" s="40"/>
    </row>
    <row r="45" s="39" customFormat="1" ht="25.5" customHeight="1" spans="1:7">
      <c r="A45" s="103" t="s">
        <v>336</v>
      </c>
      <c r="B45" s="104" t="s">
        <v>337</v>
      </c>
      <c r="C45" s="101">
        <f t="shared" ref="C45:C50" si="4">D45+E45</f>
        <v>0</v>
      </c>
      <c r="D45" s="105"/>
      <c r="E45" s="106"/>
      <c r="F45" s="40"/>
      <c r="G45" s="40"/>
    </row>
    <row r="46" s="39" customFormat="1" ht="25.5" customHeight="1" spans="1:7">
      <c r="A46" s="99" t="s">
        <v>338</v>
      </c>
      <c r="B46" s="100" t="s">
        <v>339</v>
      </c>
      <c r="C46" s="101">
        <f t="shared" si="4"/>
        <v>0</v>
      </c>
      <c r="D46" s="101">
        <f>SUM(D47:D56)</f>
        <v>0</v>
      </c>
      <c r="E46" s="102">
        <f>SUM(E47:E56)</f>
        <v>0</v>
      </c>
      <c r="F46" s="40"/>
      <c r="G46" s="40"/>
    </row>
    <row r="47" s="39" customFormat="1" ht="25.5" customHeight="1" spans="1:7">
      <c r="A47" s="103" t="s">
        <v>340</v>
      </c>
      <c r="B47" s="104" t="s">
        <v>341</v>
      </c>
      <c r="C47" s="101">
        <f t="shared" si="4"/>
        <v>0</v>
      </c>
      <c r="D47" s="105"/>
      <c r="E47" s="106"/>
      <c r="F47" s="40"/>
      <c r="G47" s="40"/>
    </row>
    <row r="48" s="39" customFormat="1" ht="25.5" customHeight="1" spans="1:7">
      <c r="A48" s="103" t="s">
        <v>342</v>
      </c>
      <c r="B48" s="104" t="s">
        <v>343</v>
      </c>
      <c r="C48" s="101">
        <f t="shared" si="4"/>
        <v>0</v>
      </c>
      <c r="D48" s="105"/>
      <c r="E48" s="106"/>
      <c r="F48" s="40"/>
      <c r="G48" s="40"/>
    </row>
    <row r="49" s="39" customFormat="1" ht="25.5" customHeight="1" spans="1:7">
      <c r="A49" s="103" t="s">
        <v>344</v>
      </c>
      <c r="B49" s="104" t="s">
        <v>345</v>
      </c>
      <c r="C49" s="101">
        <f t="shared" si="4"/>
        <v>0</v>
      </c>
      <c r="D49" s="105"/>
      <c r="E49" s="106"/>
      <c r="F49" s="40"/>
      <c r="G49" s="40"/>
    </row>
    <row r="50" s="39" customFormat="1" ht="25.5" customHeight="1" spans="1:7">
      <c r="A50" s="103" t="s">
        <v>346</v>
      </c>
      <c r="B50" s="104" t="s">
        <v>347</v>
      </c>
      <c r="C50" s="101">
        <f t="shared" si="4"/>
        <v>0</v>
      </c>
      <c r="D50" s="105"/>
      <c r="E50" s="106"/>
      <c r="F50" s="40"/>
      <c r="G50" s="40"/>
    </row>
    <row r="51" s="39" customFormat="1" ht="25.5" customHeight="1" spans="1:7">
      <c r="A51" s="103" t="s">
        <v>348</v>
      </c>
      <c r="B51" s="104" t="s">
        <v>349</v>
      </c>
      <c r="C51" s="101"/>
      <c r="D51" s="105"/>
      <c r="E51" s="106"/>
      <c r="F51" s="40"/>
      <c r="G51" s="40"/>
    </row>
    <row r="52" s="39" customFormat="1" ht="25.5" customHeight="1" spans="1:7">
      <c r="A52" s="103" t="s">
        <v>350</v>
      </c>
      <c r="B52" s="104" t="s">
        <v>351</v>
      </c>
      <c r="C52" s="101">
        <f>D52+E52</f>
        <v>0</v>
      </c>
      <c r="D52" s="105"/>
      <c r="E52" s="106"/>
      <c r="F52" s="40"/>
      <c r="G52" s="40"/>
    </row>
    <row r="53" s="39" customFormat="1" ht="25.5" customHeight="1" spans="1:7">
      <c r="A53" s="103" t="s">
        <v>352</v>
      </c>
      <c r="B53" s="104" t="s">
        <v>353</v>
      </c>
      <c r="C53" s="101"/>
      <c r="D53" s="105"/>
      <c r="E53" s="106"/>
      <c r="F53" s="40"/>
      <c r="G53" s="40"/>
    </row>
    <row r="54" s="39" customFormat="1" ht="25.5" customHeight="1" spans="1:7">
      <c r="A54" s="103" t="s">
        <v>354</v>
      </c>
      <c r="B54" s="104" t="s">
        <v>355</v>
      </c>
      <c r="C54" s="101"/>
      <c r="D54" s="105"/>
      <c r="E54" s="106"/>
      <c r="F54" s="40"/>
      <c r="G54" s="40"/>
    </row>
    <row r="55" s="39" customFormat="1" ht="25.5" customHeight="1" spans="1:7">
      <c r="A55" s="103" t="s">
        <v>356</v>
      </c>
      <c r="B55" s="104" t="s">
        <v>357</v>
      </c>
      <c r="C55" s="101"/>
      <c r="D55" s="105"/>
      <c r="E55" s="106"/>
      <c r="F55" s="40"/>
      <c r="G55" s="40"/>
    </row>
    <row r="56" s="39" customFormat="1" ht="25.5" customHeight="1" spans="1:7">
      <c r="A56" s="103" t="s">
        <v>358</v>
      </c>
      <c r="B56" s="104" t="s">
        <v>359</v>
      </c>
      <c r="C56" s="101">
        <f>D56+E56</f>
        <v>0</v>
      </c>
      <c r="D56" s="105"/>
      <c r="E56" s="106"/>
      <c r="F56" s="40"/>
      <c r="G56" s="40"/>
    </row>
    <row r="57" s="39" customFormat="1" customHeight="1" spans="1:7">
      <c r="A57" s="40"/>
      <c r="B57" s="40"/>
      <c r="C57" s="40"/>
      <c r="D57" s="40"/>
      <c r="E57" s="40"/>
      <c r="F57" s="40"/>
      <c r="G57" s="40"/>
    </row>
    <row r="58" s="39" customFormat="1" ht="19.5" customHeight="1" spans="1:7">
      <c r="A58" s="107" t="s">
        <v>360</v>
      </c>
      <c r="F58" s="40"/>
      <c r="G58" s="40"/>
    </row>
    <row r="59" s="39" customFormat="1" customHeight="1" spans="1:7">
      <c r="A59" s="40"/>
      <c r="B59" s="40"/>
      <c r="C59" s="40"/>
      <c r="D59" s="40"/>
      <c r="E59" s="40"/>
      <c r="F59" s="40"/>
      <c r="G59" s="40"/>
    </row>
    <row r="60" s="39" customFormat="1" customHeight="1" spans="6:6">
      <c r="F60" s="108"/>
    </row>
    <row r="61" s="39" customFormat="1" customHeight="1" spans="6:6">
      <c r="F61" s="108"/>
    </row>
  </sheetData>
  <protectedRanges>
    <protectedRange sqref="D20:E45" name="区域2"/>
    <protectedRange sqref="D9:E18" name="区域1"/>
    <protectedRange sqref="D20:E45" name="区域2_1"/>
    <protectedRange sqref="D47:E56" name="区域3"/>
  </protectedRanges>
  <mergeCells count="3">
    <mergeCell ref="A2:E2"/>
    <mergeCell ref="A4:B4"/>
    <mergeCell ref="C4:E4"/>
  </mergeCells>
  <hyperlinks>
    <hyperlink ref="A1" location="目录!A1" display="返回"/>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4" master=""/>
  <rangeList sheetStid="15" master=""/>
  <rangeList sheetStid="1" master="">
    <arrUserId title="区域4" rangeCreator="" othersAccessPermission="edit"/>
    <arrUserId title="区域3" rangeCreator="" othersAccessPermission="edit"/>
    <arrUserId title="区域2" rangeCreator="" othersAccessPermission="edit"/>
    <arrUserId title="区域1" rangeCreator="" othersAccessPermission="edit"/>
  </rangeList>
  <rangeList sheetStid="2" master="">
    <arrUserId title="区域4" rangeCreator="" othersAccessPermission="edit"/>
    <arrUserId title="区域2" rangeCreator="" othersAccessPermission="edit"/>
    <arrUserId title="区域2_1_1" rangeCreator="" othersAccessPermission="edit"/>
    <arrUserId title="区域2_1" rangeCreator="" othersAccessPermission="edit"/>
    <arrUserId title="区域2_1_2" rangeCreator="" othersAccessPermission="edit"/>
    <arrUserId title="区域1_1" rangeCreator="" othersAccessPermission="edit"/>
    <arrUserId title="区域3" rangeCreator="" othersAccessPermission="edit"/>
    <arrUserId title="区域1" rangeCreator="" othersAccessPermission="edit"/>
  </rangeList>
  <rangeList sheetStid="3" master=""/>
  <rangeList sheetStid="4" master="">
    <arrUserId title="区域1" rangeCreator="" othersAccessPermission="edit"/>
    <arrUserId title="区域2" rangeCreator="" othersAccessPermission="edit"/>
  </rangeList>
  <rangeList sheetStid="10" master=""/>
  <rangeList sheetStid="6" master="">
    <arrUserId title="区域1" rangeCreator="" othersAccessPermission="edit"/>
    <arrUserId title="区域4_1" rangeCreator="" othersAccessPermission="edit"/>
    <arrUserId title="区域3" rangeCreator="" othersAccessPermission="edit"/>
    <arrUserId title="区域1_1" rangeCreator="" othersAccessPermission="edit"/>
    <arrUserId title="区域4" rangeCreator="" othersAccessPermission="edit"/>
    <arrUserId title="区域2" rangeCreator="" othersAccessPermission="edit"/>
    <arrUserId title="区域3_1" rangeCreator="" othersAccessPermission="edit"/>
  </rangeList>
  <rangeList sheetStid="7" master="">
    <arrUserId title="区域2" rangeCreator="" othersAccessPermission="edit"/>
    <arrUserId title="区域1" rangeCreator="" othersAccessPermission="edit"/>
    <arrUserId title="区域2_1" rangeCreator="" othersAccessPermission="edit"/>
    <arrUserId title="区域3" rangeCreator="" othersAccessPermission="edit"/>
  </rangeList>
  <rangeList sheetStid="11" master=""/>
  <rangeList sheetStid="9" master=""/>
  <rangeList sheetStid="16" master=""/>
  <rangeList sheetStid="12" master=""/>
  <rangeList sheetStid="1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封面</vt:lpstr>
      <vt:lpstr>目录</vt:lpstr>
      <vt:lpstr>1</vt:lpstr>
      <vt:lpstr>2</vt:lpstr>
      <vt:lpstr>3</vt:lpstr>
      <vt:lpstr>4</vt:lpstr>
      <vt:lpstr>5</vt:lpstr>
      <vt:lpstr>6</vt:lpstr>
      <vt:lpstr>7</vt:lpstr>
      <vt:lpstr>8</vt:lpstr>
      <vt:lpstr>9</vt:lpstr>
      <vt:lpstr>10</vt:lpstr>
      <vt:lpstr>农业产业化</vt:lpstr>
      <vt:lpstr>农村能源建设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2023-03-10T01:35:00Z</dcterms:created>
  <dcterms:modified xsi:type="dcterms:W3CDTF">2023-03-10T07:47:23Z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AAEE01EA342C4EDB85906CDFC6CA70F2</vt:lpwstr>
  </property>
  <property fmtid="{D5CDD505-2E9C-101B-9397-08002B2CF9AE}" pid="3" name="KSOProductBuildVer">
    <vt:lpwstr>2052-11.1.0.13703</vt:lpwstr>
  </property>
</Properties>
</file>