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医疗救助1877万" sheetId="30" r:id="rId13"/>
    <sheet name="医疗服务与保障能力提升46万元" sheetId="31" r:id="rId14"/>
    <sheet name="新冠疫苗接种县级配套" sheetId="32" r:id="rId15"/>
    <sheet name="城乡居民基本医疗保险县级配套" sheetId="33" r:id="rId16"/>
    <sheet name="医疗救助31.66万" sheetId="34" r:id="rId17"/>
    <sheet name="煤矽肺16.71万元" sheetId="35" r:id="rId18"/>
    <sheet name="全民参保7万" sheetId="36" r:id="rId19"/>
    <sheet name="城乡居民工作经费10万" sheetId="37" r:id="rId20"/>
    <sheet name="异地协查3万" sheetId="38" r:id="rId21"/>
    <sheet name="专业机构审核20万" sheetId="39" r:id="rId22"/>
  </sheets>
  <definedNames>
    <definedName name="_xlnm.Print_Area" localSheetId="2">'1'!$A$2:$D$44</definedName>
    <definedName name="_xlnm.Print_Area" localSheetId="3">'2'!$A$1:$B$39</definedName>
    <definedName name="_xlnm.Print_Area" localSheetId="6">'5'!$A$1:$K$8</definedName>
    <definedName name="_xlnm.Print_Area" localSheetId="7">'6'!$A$1:$E$26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<sst xmlns="http://schemas.openxmlformats.org/spreadsheetml/2006/main" count="952" uniqueCount="537">
  <si>
    <t>附件一</t>
  </si>
  <si>
    <t>单位名称：高台县医疗保障局</t>
  </si>
  <si>
    <t>部门预算公开表</t>
  </si>
  <si>
    <t>编制日期：2023年3月1日</t>
  </si>
  <si>
    <t>部门领导： 盛学亮</t>
  </si>
  <si>
    <t>财务负责人：</t>
  </si>
  <si>
    <t>丁秀华</t>
  </si>
  <si>
    <t xml:space="preserve">    制表人：</t>
  </si>
  <si>
    <t>王彩蓉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</si>
  <si>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</si>
  <si>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</si>
  <si>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</si>
  <si>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</si>
  <si>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</si>
  <si>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</si>
  <si>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</si>
  <si>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</si>
  <si>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</si>
  <si>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</si>
  <si>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</si>
  <si>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</si>
  <si>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</si>
  <si>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</si>
  <si>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</si>
  <si>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</si>
  <si>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</si>
  <si>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</si>
  <si>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</si>
  <si>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</si>
  <si>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</si>
  <si>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</si>
  <si>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</si>
  <si>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</si>
  <si>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</si>
  <si>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</si>
  <si>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</si>
  <si>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</si>
  <si>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</si>
  <si>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</si>
  <si>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</si>
  <si>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</si>
  <si>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</si>
  <si>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</si>
  <si>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</si>
  <si>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</si>
  <si>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</si>
  <si>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</si>
  <si>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</si>
  <si>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</si>
  <si>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</si>
  <si>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</si>
  <si>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</si>
  <si>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</si>
  <si>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</si>
  <si>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</si>
  <si>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</si>
  <si>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</si>
  <si>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</si>
  <si>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</si>
  <si>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</si>
  <si>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</si>
  <si>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</si>
  <si>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</si>
  <si>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</si>
  <si>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</si>
  <si>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</si>
  <si>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</si>
  <si>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</si>
  <si>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</si>
  <si>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</si>
  <si>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</si>
  <si>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</si>
  <si>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</si>
  <si>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</si>
  <si>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</si>
  <si>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</si>
  <si>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</si>
  <si>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</si>
  <si>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</si>
  <si>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</si>
  <si>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</si>
  <si>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</si>
  <si>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</si>
  <si>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</si>
  <si>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</si>
  <si>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</si>
  <si>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</si>
  <si>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</si>
  <si>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</si>
  <si>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</si>
  <si>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</si>
  <si>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</si>
  <si>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</si>
  <si>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</si>
  <si>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</si>
  <si>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</si>
  <si>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</si>
  <si>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</si>
  <si>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</si>
  <si>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</si>
  <si>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</si>
  <si>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</si>
  <si>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</si>
  <si>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</si>
  <si>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</si>
  <si>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</si>
  <si>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</si>
  <si>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</si>
  <si>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</si>
  <si>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</si>
  <si>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</si>
  <si>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208 社会保障和就业支出</t>
  </si>
  <si>
    <t xml:space="preserve">  20805 行政事业单位养老支出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</si>
  <si>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  <scheme val="minor"/>
      </rPr>
      <t xml:space="preserve"> </t>
    </r>
    <r>
      <rPr>
        <sz val="9"/>
        <rFont val="宋体"/>
        <charset val="134"/>
        <scheme val="minor"/>
      </rPr>
      <t xml:space="preserve"> 2080505</t>
    </r>
    <r>
      <rPr>
        <sz val="10"/>
        <rFont val="宋体"/>
        <charset val="134"/>
      </rPr>
      <t>机关事业单位基本养老保险缴费支出</t>
    </r>
  </si>
  <si>
    <r>
      <rPr>
        <b/>
        <sz val="9"/>
        <color rgb="FF000000"/>
        <rFont val="宋体"/>
        <charset val="134"/>
      </rPr>
      <t xml:space="preserve">  20899 </t>
    </r>
    <r>
      <rPr>
        <b/>
        <sz val="10"/>
        <rFont val="宋体"/>
        <charset val="134"/>
      </rPr>
      <t>财政对其他社会保险基金的补助</t>
    </r>
  </si>
  <si>
    <t xml:space="preserve">    2089999其他社会保障和就业保障</t>
  </si>
  <si>
    <t>210 卫生健康支出</t>
  </si>
  <si>
    <t xml:space="preserve">  21011行政事业单位医疗</t>
  </si>
  <si>
    <t xml:space="preserve">    2101101行政单位医疗</t>
  </si>
  <si>
    <t xml:space="preserve">    2101103公务员医疗补助</t>
  </si>
  <si>
    <t xml:space="preserve">  21012财政对基本医疗保险基金的补助</t>
  </si>
  <si>
    <t xml:space="preserve">    2101202财政对城镇居民基本医疗保险基金的补助</t>
  </si>
  <si>
    <t xml:space="preserve">  21013医疗救助</t>
  </si>
  <si>
    <t xml:space="preserve">    2101301城乡医疗救助</t>
  </si>
  <si>
    <t xml:space="preserve">  21015 医疗保障管理事务</t>
  </si>
  <si>
    <t xml:space="preserve">    2101501行政运行</t>
  </si>
  <si>
    <t xml:space="preserve">    2101599其他医疗保障管理事务</t>
  </si>
  <si>
    <t>221住房保障支出</t>
  </si>
  <si>
    <t xml:space="preserve">  22102 住房改革支出</t>
  </si>
  <si>
    <t xml:space="preserve">    2210201住房公积金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</si>
  <si>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</si>
  <si>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</si>
  <si>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</si>
  <si>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</si>
  <si>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</si>
  <si>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</si>
  <si>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</si>
  <si>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</si>
  <si>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</si>
  <si>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</si>
  <si>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</si>
  <si>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</si>
  <si>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</si>
  <si>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</si>
  <si>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</si>
  <si>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</si>
  <si>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</si>
  <si>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</si>
  <si>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</si>
  <si>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</si>
  <si>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</si>
  <si>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</si>
  <si>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</si>
  <si>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</si>
  <si>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</si>
  <si>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</si>
  <si>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</si>
  <si>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</si>
  <si>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</si>
  <si>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</si>
  <si>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</si>
  <si>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</si>
  <si>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</si>
  <si>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</si>
  <si>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</si>
  <si>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</si>
  <si>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</si>
  <si>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</si>
  <si>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</si>
  <si>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</si>
  <si>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</si>
  <si>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</si>
  <si>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</si>
  <si>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高台县医疗保障局</t>
  </si>
  <si>
    <t>一般公共预算支出情况表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</si>
  <si>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</si>
  <si>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</si>
  <si>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</si>
  <si>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</si>
  <si>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</si>
  <si>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</si>
  <si>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</si>
  <si>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  <scheme val="minor"/>
      </rPr>
      <t xml:space="preserve"> </t>
    </r>
    <r>
      <rPr>
        <sz val="9"/>
        <rFont val="宋体"/>
        <charset val="134"/>
        <scheme val="minor"/>
      </rPr>
      <t xml:space="preserve"> </t>
    </r>
    <r>
      <rPr>
        <sz val="10"/>
        <rFont val="宋体"/>
        <charset val="134"/>
      </rPr>
      <t>机关事业单位基本养老保险缴费支出</t>
    </r>
  </si>
  <si>
    <t xml:space="preserve">  20899</t>
  </si>
  <si>
    <r>
      <rPr>
        <b/>
        <sz val="9"/>
        <color rgb="FF000000"/>
        <rFont val="宋体"/>
        <charset val="134"/>
      </rPr>
      <t xml:space="preserve">  </t>
    </r>
    <r>
      <rPr>
        <b/>
        <sz val="10"/>
        <rFont val="宋体"/>
        <charset val="134"/>
      </rPr>
      <t>财政对其他社会保险基金的补助</t>
    </r>
  </si>
  <si>
    <t xml:space="preserve">    2089999</t>
  </si>
  <si>
    <t xml:space="preserve">    其他社会保障和就业保障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</si>
  <si>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</si>
  <si>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</si>
  <si>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</si>
  <si>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</si>
  <si>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</si>
  <si>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</si>
  <si>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</si>
  <si>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</si>
  <si>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21012</t>
  </si>
  <si>
    <t xml:space="preserve">  财政对基本医疗保险基金的补助</t>
  </si>
  <si>
    <t xml:space="preserve">    2101202</t>
  </si>
  <si>
    <t xml:space="preserve">    财政对城镇居民基本医疗保险基金的补助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</si>
  <si>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</si>
  <si>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</si>
  <si>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</si>
  <si>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</si>
  <si>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</si>
  <si>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</si>
  <si>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</si>
  <si>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行政运行</t>
  </si>
  <si>
    <t xml:space="preserve">    2101599</t>
  </si>
  <si>
    <t xml:space="preserve">    其他医疗保障管理事务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</si>
  <si>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</si>
  <si>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</si>
  <si>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</si>
  <si>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</si>
  <si>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</si>
  <si>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</si>
  <si>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</si>
  <si>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</si>
  <si>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</si>
  <si>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</si>
  <si>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</si>
  <si>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</si>
  <si>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</si>
  <si>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</si>
  <si>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</si>
  <si>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</si>
  <si>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</si>
  <si>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</si>
  <si>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</si>
  <si>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</si>
  <si>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</si>
  <si>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</si>
  <si>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</si>
  <si>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</si>
  <si>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</si>
  <si>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</si>
  <si>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</si>
  <si>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</si>
  <si>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</si>
  <si>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</si>
  <si>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</si>
  <si>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</si>
  <si>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</si>
  <si>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</si>
  <si>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</si>
  <si>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</si>
  <si>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</si>
  <si>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</si>
  <si>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</si>
  <si>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</si>
  <si>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</si>
  <si>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</si>
  <si>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</si>
  <si>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</si>
  <si>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</si>
  <si>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</si>
  <si>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</si>
  <si>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</si>
  <si>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</si>
  <si>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</si>
  <si>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</si>
  <si>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</si>
  <si>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</si>
  <si>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</si>
  <si>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</si>
  <si>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</si>
  <si>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</si>
  <si>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</si>
  <si>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</si>
  <si>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</si>
  <si>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</si>
  <si>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</si>
  <si>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</si>
  <si>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</si>
  <si>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</si>
  <si>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</si>
  <si>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</si>
  <si>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</si>
  <si>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</si>
  <si>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</si>
  <si>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</si>
  <si>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</si>
  <si>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</si>
  <si>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</si>
  <si>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</si>
  <si>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</si>
  <si>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</si>
  <si>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</si>
  <si>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</si>
  <si>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</si>
  <si>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</si>
  <si>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</si>
  <si>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</si>
  <si>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</si>
  <si>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</si>
  <si>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</si>
  <si>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</si>
  <si>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</si>
  <si>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</si>
  <si>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</si>
  <si>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</si>
  <si>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</si>
  <si>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</si>
  <si>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</si>
  <si>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</si>
  <si>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</si>
  <si>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</si>
  <si>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</si>
  <si>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</si>
  <si>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</si>
  <si>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</si>
  <si>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</si>
  <si>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</si>
  <si>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</si>
  <si>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</si>
  <si>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</si>
  <si>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</si>
  <si>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</si>
  <si>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</si>
  <si>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</si>
  <si>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</si>
  <si>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</si>
  <si>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</si>
  <si>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</si>
  <si>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</si>
  <si>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</si>
  <si>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</si>
  <si>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</si>
  <si>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</si>
  <si>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</si>
  <si>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</si>
  <si>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</si>
  <si>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</si>
  <si>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</si>
  <si>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</si>
  <si>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</si>
  <si>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</si>
  <si>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</si>
  <si>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</si>
  <si>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</si>
  <si>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</si>
  <si>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</si>
  <si>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</si>
  <si>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</si>
  <si>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</si>
  <si>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</si>
  <si>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附件4</t>
  </si>
  <si>
    <t>部门预算绩效目标批复表</t>
  </si>
  <si>
    <t xml:space="preserve">    </t>
  </si>
  <si>
    <t xml:space="preserve">     （2023年度）</t>
  </si>
  <si>
    <t>项目名称</t>
  </si>
  <si>
    <t>医疗救助补助资金</t>
  </si>
  <si>
    <t>主管部门</t>
  </si>
  <si>
    <t>实施单位</t>
  </si>
  <si>
    <t>高台县医疗保障服务中心</t>
  </si>
  <si>
    <t>预算    执行    指标  （10分）</t>
  </si>
  <si>
    <t>年度预算</t>
  </si>
  <si>
    <t>年度资金总额</t>
  </si>
  <si>
    <t>1877万元</t>
  </si>
  <si>
    <t>其中：财政拨款资金</t>
  </si>
  <si>
    <t>其他资金</t>
  </si>
  <si>
    <t>年度总体目标</t>
  </si>
  <si>
    <t xml:space="preserve">    充分发挥贫困人口基本医保+大病保险+医疗救助体系作用，严格落实贫困人口医疗救助政策，将资金全部用于贫困人员医疗救助。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</si>
  <si>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</si>
  <si>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</si>
  <si>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</si>
  <si>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</si>
  <si>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</si>
  <si>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</si>
  <si>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</si>
  <si>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医疗救助人次</t>
  </si>
  <si>
    <t>15000人次</t>
  </si>
  <si>
    <t>质量指标</t>
  </si>
  <si>
    <t>医疗救助率</t>
  </si>
  <si>
    <t>时效指标</t>
  </si>
  <si>
    <t>救助工作及时性</t>
  </si>
  <si>
    <t>及时</t>
  </si>
  <si>
    <t>效益指标（30分）</t>
  </si>
  <si>
    <t>社会效益</t>
  </si>
  <si>
    <t>保障政策知晓率</t>
  </si>
  <si>
    <t>保障困难群众基本医疗权益</t>
  </si>
  <si>
    <t>有效</t>
  </si>
  <si>
    <t>可持续影响指标</t>
  </si>
  <si>
    <t>建立长效工作机制</t>
  </si>
  <si>
    <t>持续推进</t>
  </si>
  <si>
    <t>满意度指标（10分）</t>
  </si>
  <si>
    <t>受益群体满意度</t>
  </si>
  <si>
    <t>享受医疗救助政策群众满意度</t>
  </si>
  <si>
    <t>≥95%</t>
  </si>
  <si>
    <t>总分</t>
  </si>
  <si>
    <t>附件4：</t>
  </si>
  <si>
    <t>新冠疫苗接种县级配套资金</t>
  </si>
  <si>
    <t>46万元</t>
  </si>
  <si>
    <t xml:space="preserve">    通过开展医保政策宣传及业务培训，努力提升医保干部的业务素质和工作能力；积极推进医保公共服务标准化、规范化建设，实现镇、村（社区）医保服务标准化窗口全覆盖，医保综合监管能力明显提升。</t>
  </si>
  <si>
    <t>召开医保工作县级工作安排会、政策吹风会</t>
  </si>
  <si>
    <t>≥2次</t>
  </si>
  <si>
    <t>推进医保政府信息公开</t>
  </si>
  <si>
    <t>及时公开</t>
  </si>
  <si>
    <t>在官方网站或微信公众号发布政策文件和解读</t>
  </si>
  <si>
    <t>及时发布、解读</t>
  </si>
  <si>
    <t>报送工作信息情况</t>
  </si>
  <si>
    <t>按时保量完成</t>
  </si>
  <si>
    <t>医保信息系统正常运行率</t>
  </si>
  <si>
    <t>医保法治建设能力</t>
  </si>
  <si>
    <t>显著提高</t>
  </si>
  <si>
    <t>基金预警和风险防控能力</t>
  </si>
  <si>
    <t>每季分析预警</t>
  </si>
  <si>
    <t>医保经办服务能力</t>
  </si>
  <si>
    <t>实现镇、村医保服务标准化窗口全覆盖</t>
  </si>
  <si>
    <t>医保综合监管能力</t>
  </si>
  <si>
    <t>明显提升</t>
  </si>
  <si>
    <t>费用及时结报率</t>
  </si>
  <si>
    <t>经济效益指标</t>
  </si>
  <si>
    <t>社会效益指标</t>
  </si>
  <si>
    <t>医保政策知晓率</t>
  </si>
  <si>
    <t>≥90%</t>
  </si>
  <si>
    <t>可持续影响力指标</t>
  </si>
  <si>
    <t>医保干部业务能力和素质</t>
  </si>
  <si>
    <t>欺诈骗保行为得到改善</t>
  </si>
  <si>
    <t>有效遏制</t>
  </si>
  <si>
    <t>社会公众或服务对象满意度</t>
  </si>
  <si>
    <t xml:space="preserve">参保人员对医保服务的满意度
</t>
  </si>
  <si>
    <t>20万元</t>
  </si>
  <si>
    <t xml:space="preserve">    建立疫情屏障，维护社会秩序及广大群众的生命健康，做好新冠疫苗及接种费用的保障工作，切实减轻人民群众疫苗接种负担。</t>
  </si>
  <si>
    <t>新冠疫苗接种人数</t>
  </si>
  <si>
    <t>≥50000人</t>
  </si>
  <si>
    <t>疫苗接种率</t>
  </si>
  <si>
    <t>2023年底</t>
  </si>
  <si>
    <t>完成</t>
  </si>
  <si>
    <t>成本指标</t>
  </si>
  <si>
    <t>提高接种人群的免疫力</t>
  </si>
  <si>
    <t>普遍提高</t>
  </si>
  <si>
    <t>生态效益指标</t>
  </si>
  <si>
    <t>疫苗接种对象满意度（%）</t>
  </si>
  <si>
    <t>城乡民民基本医疗保险县级财政补助资金</t>
  </si>
  <si>
    <t>202.4万元</t>
  </si>
  <si>
    <t xml:space="preserve">    建立全市统一的城乡居民基本医疗保险制度和大病保险制度，建立健全覆盖全民、城乡统筹的多层次医疗保障体系，不断提高医疗保障水平，确保医保资金合理使用、安全可控，按照职责分工推进医疗、医保、医药“三医联动”改革，更好保障人民群众就医需求、减轻就医负担。</t>
  </si>
  <si>
    <t>产出指标（80分）</t>
  </si>
  <si>
    <t>参保人数（人）</t>
  </si>
  <si>
    <t>≥126500人</t>
  </si>
  <si>
    <t>参保居民个人缴费标准</t>
  </si>
  <si>
    <t>≥350元</t>
  </si>
  <si>
    <t>地方财政补助资金不得低于规定标准（元）</t>
  </si>
  <si>
    <t>≥规定的标准</t>
  </si>
  <si>
    <t>以户籍人口为基础计算的基本医保综合参保率（%）</t>
  </si>
  <si>
    <t>≥85%</t>
  </si>
  <si>
    <t>以常住人口为基础计算的基本医保综合参保率（%）</t>
  </si>
  <si>
    <t>重复参保人数</t>
  </si>
  <si>
    <t>虚报参保人数</t>
  </si>
  <si>
    <t>参保人政策范围内住院费用报销比</t>
  </si>
  <si>
    <t>≥70%</t>
  </si>
  <si>
    <t>参保人住院费用实际报销比</t>
  </si>
  <si>
    <t>≥58%</t>
  </si>
  <si>
    <t>实行按病种（组）、按人头付费等支付方式改革</t>
  </si>
  <si>
    <t>全面开展</t>
  </si>
  <si>
    <t>开展门诊统筹，实行个人账户的，向门诊统筹过渡</t>
  </si>
  <si>
    <t>基金累计结余可支配月数</t>
  </si>
  <si>
    <t>3-6个月</t>
  </si>
  <si>
    <t>当年各级财政补助到位率</t>
  </si>
  <si>
    <t>服务对象满意度</t>
  </si>
  <si>
    <t>参保对象满意度（%）</t>
  </si>
  <si>
    <t>参保群众政策知晓度</t>
  </si>
  <si>
    <t>普遍知晓</t>
  </si>
  <si>
    <t>城乡居民医疗救助</t>
  </si>
  <si>
    <t>31.66万元</t>
  </si>
  <si>
    <t>160人次</t>
  </si>
  <si>
    <t>煤矽肺人员医疗费</t>
  </si>
  <si>
    <t>16.71万元</t>
  </si>
  <si>
    <t>目标1：帮助煤矽肺人员缴纳2022年医疗保险金，使煤矽肺人员看病有保险；                                                                          目标2：减轻煤矽肺人员看病负担，减轻生活压力，增强其幸福感和满意度；</t>
  </si>
  <si>
    <t>资助煤矽肺人员参加医疗保险人数</t>
  </si>
  <si>
    <t xml:space="preserve">≥39人 </t>
  </si>
  <si>
    <t>煤矽肺人员医疗保险</t>
  </si>
  <si>
    <t>≥100%</t>
  </si>
  <si>
    <t>煤矽肺人员个账补助发放</t>
  </si>
  <si>
    <t>煤矽肺人员医疗保险费核定及时</t>
  </si>
  <si>
    <t>2023年12月20日前</t>
  </si>
  <si>
    <t>每年补助慢病门诊费2600元（个账不足部分）/人/年</t>
  </si>
  <si>
    <t>困难群众看病就医减轻负担的情况</t>
  </si>
  <si>
    <t>有效改善</t>
  </si>
  <si>
    <t>使煤矽肺人员看病有保险</t>
  </si>
  <si>
    <t>煤矽肺人员对医疗金补助满意度</t>
  </si>
  <si>
    <t>煤矽肺人员满意度</t>
  </si>
  <si>
    <t>全民参保登记及机构工作经费</t>
  </si>
  <si>
    <t>7万元</t>
  </si>
  <si>
    <t xml:space="preserve">    完成辖区城镇职工、城乡居民的医疗保险及生育保险业务经办和保险费用的征收工作；完成辖区城镇职工、城乡居民住院医疗费审核、报销及转诊转院备案、异地就医人员医疗费用直接结算等工作。全面完成2023年约16万城乡居民和城镇职工参保登记。</t>
  </si>
  <si>
    <t>工作人员工资</t>
  </si>
  <si>
    <t>3人</t>
  </si>
  <si>
    <t>打印机及复印机耗材</t>
  </si>
  <si>
    <t>一批</t>
  </si>
  <si>
    <t>宣传彩页及慢病卡印刷</t>
  </si>
  <si>
    <t>政务大厅和各镇医保经办窗口标准化建设</t>
  </si>
  <si>
    <t>办公用品质量达标率</t>
  </si>
  <si>
    <t>资金到位及时性</t>
  </si>
  <si>
    <t>做好医保基金监管和平稳运行</t>
  </si>
  <si>
    <t>监管加强运行平稳</t>
  </si>
  <si>
    <t>有效控制医疗费用不合理过快增长</t>
  </si>
  <si>
    <t>有效控制</t>
  </si>
  <si>
    <t>做到应保尽保，实现医保事业健康持续稳定发展</t>
  </si>
  <si>
    <t>群众的幸福感、获得感明显提升</t>
  </si>
  <si>
    <t>单位工作人员满意度</t>
  </si>
  <si>
    <t>参保群众满意率</t>
  </si>
  <si>
    <t>城乡居民基本医疗保险工作经费</t>
  </si>
  <si>
    <t>10万元</t>
  </si>
  <si>
    <t xml:space="preserve">    做好职工和居民医保费用审核、结算和清算工作，对定点医疗机构和定点零售药店实行协议管理，做好医保基金监管和平稳运行，每季度进行运行情况分析测算。</t>
  </si>
  <si>
    <t>制作宣传标语、横幅、展板</t>
  </si>
  <si>
    <t>5批次</t>
  </si>
  <si>
    <t>采购电脑</t>
  </si>
  <si>
    <t>3台</t>
  </si>
  <si>
    <t>培训合格率</t>
  </si>
  <si>
    <t>医保工作人员的能力和水平明显提升</t>
  </si>
  <si>
    <t>能力和水平明显提升</t>
  </si>
  <si>
    <t>持续做好参保缴费、资助、待遇享受等政策宣传培训，加强参保人员的信息维护，实现医保事业健康持续稳定发展</t>
  </si>
  <si>
    <t>参保群众对医保政策   知晓率</t>
  </si>
  <si>
    <t>异地就医协查审核项目</t>
  </si>
  <si>
    <t>3万元</t>
  </si>
  <si>
    <t xml:space="preserve">   严把异地就医医疗费用的报销审核关，有效防止异地就医存在的冒名住院、挂床住院、伪造虚假票据等行为，保障医保基金安全。</t>
  </si>
  <si>
    <t>核查住院费用</t>
  </si>
  <si>
    <t>异地就医资金的30%</t>
  </si>
  <si>
    <t>核查异地就医的规范性</t>
  </si>
  <si>
    <t>异地核查及时性</t>
  </si>
  <si>
    <t>经济效益</t>
  </si>
  <si>
    <t>对异地核查发现的违法违规行为采取措施，报销金额予以追回或者采取行政处罚措施，确保医保基金安全运行</t>
  </si>
  <si>
    <t>规范运行异地就医</t>
  </si>
  <si>
    <t>构建异地就医长效核查机制</t>
  </si>
  <si>
    <t>有效推进</t>
  </si>
  <si>
    <t>社会公众的满意度</t>
  </si>
  <si>
    <t>专业机构审核经费</t>
  </si>
  <si>
    <t xml:space="preserve">   住院费用全审核，通过审核做到无虚假住院、挂床住院、伪造病历等套取医保资金现象；不存在不符合住院标准住院、重复住院、乱收费、过度诊疗等现象。</t>
  </si>
  <si>
    <t>审核病例数量</t>
  </si>
  <si>
    <t>审核报告质量达标率</t>
  </si>
  <si>
    <t>报告单价控制在标准    范围内</t>
  </si>
  <si>
    <t>20元内</t>
  </si>
  <si>
    <t>报告出具及时性</t>
  </si>
  <si>
    <t>维持医保资金运行 秩序</t>
  </si>
  <si>
    <t>保障医保基金安全</t>
  </si>
  <si>
    <t>推进基金监管的专业化</t>
  </si>
  <si>
    <t>对医疗保险服务对象</t>
  </si>
  <si>
    <t>社会公众满意度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</si>
</sst>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0.00_ ;[Red]\-0.00\ "/>
    <numFmt numFmtId="181" formatCode="#,##0.0000"/>
  </numFmts>
  <fonts count="61">
    <font>
      <sz val="10"/>
      <name val="Arial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20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仿宋"/>
      <charset val="134"/>
    </font>
    <font>
      <b/>
      <sz val="10"/>
      <color rgb="FF000000"/>
      <name val="仿宋_GB2312"/>
      <charset val="134"/>
    </font>
    <font>
      <sz val="8"/>
      <color rgb="FF000000"/>
      <name val="仿宋_GB2312"/>
      <charset val="134"/>
    </font>
    <font>
      <sz val="10"/>
      <color theme="1"/>
      <name val="仿宋"/>
      <charset val="134"/>
    </font>
    <font>
      <sz val="9"/>
      <color rgb="FF000000"/>
      <name val="仿宋_GB2312"/>
      <charset val="134"/>
    </font>
    <font>
      <sz val="10.5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</font>
    <font>
      <u/>
      <sz val="10"/>
      <color rgb="FF80008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5" borderId="3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3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9" borderId="35" applyNumberFormat="0" applyFont="0" applyAlignment="0" applyProtection="0">
      <alignment vertical="center"/>
    </xf>
    <xf numFmtId="0" fontId="41" fillId="0" borderId="0"/>
    <xf numFmtId="0" fontId="39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8" fillId="13" borderId="38" applyNumberFormat="0" applyAlignment="0" applyProtection="0">
      <alignment vertical="center"/>
    </xf>
    <xf numFmtId="0" fontId="49" fillId="13" borderId="34" applyNumberFormat="0" applyAlignment="0" applyProtection="0">
      <alignment vertical="center"/>
    </xf>
    <xf numFmtId="0" fontId="50" fillId="14" borderId="39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39" fillId="29" borderId="0" applyNumberFormat="0" applyBorder="0" applyAlignment="0" applyProtection="0">
      <alignment vertical="center"/>
    </xf>
    <xf numFmtId="0" fontId="0" fillId="0" borderId="0"/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0" fillId="0" borderId="0"/>
    <xf numFmtId="0" fontId="39" fillId="32" borderId="0" applyNumberFormat="0" applyBorder="0" applyAlignment="0" applyProtection="0">
      <alignment vertical="center"/>
    </xf>
    <xf numFmtId="0" fontId="0" fillId="0" borderId="0"/>
    <xf numFmtId="0" fontId="36" fillId="33" borderId="0" applyNumberFormat="0" applyBorder="0" applyAlignment="0" applyProtection="0">
      <alignment vertical="center"/>
    </xf>
    <xf numFmtId="0" fontId="0" fillId="0" borderId="0"/>
    <xf numFmtId="0" fontId="3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</cellStyleXfs>
  <cellXfs count="2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textRotation="255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center" textRotation="255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9" fontId="7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9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textRotation="255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9" fontId="6" fillId="2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justify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9" fontId="11" fillId="0" borderId="2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justify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9" fontId="11" fillId="0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9" fontId="12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Border="1" applyAlignment="1" applyProtection="1"/>
    <xf numFmtId="0" fontId="14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vertical="center"/>
    </xf>
    <xf numFmtId="0" fontId="17" fillId="0" borderId="14" xfId="0" applyFont="1" applyBorder="1" applyAlignment="1" applyProtection="1">
      <alignment vertical="center" wrapText="1"/>
    </xf>
    <xf numFmtId="0" fontId="18" fillId="0" borderId="12" xfId="0" applyNumberFormat="1" applyFont="1" applyFill="1" applyBorder="1" applyAlignment="1" applyProtection="1">
      <alignment horizontal="left" vertical="center"/>
    </xf>
    <xf numFmtId="177" fontId="18" fillId="0" borderId="14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/>
    <xf numFmtId="0" fontId="19" fillId="0" borderId="0" xfId="0" applyFont="1"/>
    <xf numFmtId="0" fontId="18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/>
    <xf numFmtId="0" fontId="16" fillId="0" borderId="1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176" fontId="21" fillId="0" borderId="15" xfId="0" applyNumberFormat="1" applyFont="1" applyFill="1" applyBorder="1" applyAlignment="1" applyProtection="1">
      <alignment horizontal="center" vertical="center"/>
    </xf>
    <xf numFmtId="0" fontId="21" fillId="0" borderId="16" xfId="0" applyNumberFormat="1" applyFont="1" applyFill="1" applyBorder="1" applyAlignment="1" applyProtection="1">
      <alignment horizontal="left" vertical="center"/>
    </xf>
    <xf numFmtId="178" fontId="21" fillId="0" borderId="16" xfId="0" applyNumberFormat="1" applyFont="1" applyFill="1" applyBorder="1" applyAlignment="1" applyProtection="1">
      <alignment horizontal="right" vertical="center"/>
    </xf>
    <xf numFmtId="178" fontId="21" fillId="0" borderId="17" xfId="0" applyNumberFormat="1" applyFont="1" applyFill="1" applyBorder="1" applyAlignment="1" applyProtection="1">
      <alignment horizontal="right" vertical="center"/>
    </xf>
    <xf numFmtId="176" fontId="16" fillId="0" borderId="15" xfId="0" applyNumberFormat="1" applyFont="1" applyFill="1" applyBorder="1" applyAlignment="1" applyProtection="1">
      <alignment horizontal="center" vertical="center"/>
    </xf>
    <xf numFmtId="0" fontId="16" fillId="0" borderId="16" xfId="0" applyNumberFormat="1" applyFont="1" applyFill="1" applyBorder="1" applyAlignment="1" applyProtection="1">
      <alignment horizontal="left" vertical="center"/>
    </xf>
    <xf numFmtId="178" fontId="16" fillId="0" borderId="16" xfId="0" applyNumberFormat="1" applyFont="1" applyFill="1" applyBorder="1" applyAlignment="1" applyProtection="1">
      <alignment horizontal="right" vertical="center"/>
    </xf>
    <xf numFmtId="178" fontId="16" fillId="0" borderId="17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vertical="center"/>
    </xf>
    <xf numFmtId="49" fontId="21" fillId="0" borderId="15" xfId="0" applyNumberFormat="1" applyFont="1" applyFill="1" applyBorder="1" applyAlignment="1" applyProtection="1">
      <alignment horizontal="center" vertical="center"/>
    </xf>
    <xf numFmtId="179" fontId="21" fillId="0" borderId="16" xfId="0" applyNumberFormat="1" applyFont="1" applyFill="1" applyBorder="1" applyAlignment="1" applyProtection="1">
      <alignment horizontal="right" vertical="center" wrapText="1"/>
    </xf>
    <xf numFmtId="4" fontId="21" fillId="0" borderId="16" xfId="0" applyNumberFormat="1" applyFont="1" applyFill="1" applyBorder="1" applyAlignment="1" applyProtection="1">
      <alignment horizontal="right" vertical="center" wrapText="1"/>
    </xf>
    <xf numFmtId="179" fontId="21" fillId="0" borderId="17" xfId="0" applyNumberFormat="1" applyFont="1" applyFill="1" applyBorder="1" applyAlignment="1" applyProtection="1">
      <alignment horizontal="right" vertical="center" wrapText="1"/>
    </xf>
    <xf numFmtId="49" fontId="21" fillId="0" borderId="15" xfId="0" applyNumberFormat="1" applyFont="1" applyFill="1" applyBorder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vertical="center"/>
    </xf>
    <xf numFmtId="179" fontId="16" fillId="0" borderId="16" xfId="0" applyNumberFormat="1" applyFont="1" applyFill="1" applyBorder="1" applyAlignment="1" applyProtection="1">
      <alignment horizontal="right" vertical="center" wrapText="1"/>
    </xf>
    <xf numFmtId="4" fontId="16" fillId="0" borderId="16" xfId="0" applyNumberFormat="1" applyFont="1" applyFill="1" applyBorder="1" applyAlignment="1" applyProtection="1">
      <alignment horizontal="right" vertical="center" wrapText="1"/>
    </xf>
    <xf numFmtId="179" fontId="16" fillId="0" borderId="17" xfId="0" applyNumberFormat="1" applyFont="1" applyFill="1" applyBorder="1" applyAlignment="1" applyProtection="1">
      <alignment horizontal="right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49" fontId="16" fillId="0" borderId="15" xfId="0" applyNumberFormat="1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49" fontId="21" fillId="0" borderId="15" xfId="0" applyNumberFormat="1" applyFont="1" applyFill="1" applyBorder="1" applyAlignment="1" applyProtection="1">
      <alignment horizontal="left" vertical="center"/>
    </xf>
    <xf numFmtId="177" fontId="21" fillId="0" borderId="15" xfId="0" applyNumberFormat="1" applyFont="1" applyFill="1" applyBorder="1" applyAlignment="1" applyProtection="1">
      <alignment horizontal="right" vertical="center"/>
    </xf>
    <xf numFmtId="177" fontId="21" fillId="0" borderId="21" xfId="0" applyNumberFormat="1" applyFont="1" applyFill="1" applyBorder="1" applyAlignment="1" applyProtection="1">
      <alignment horizontal="right" vertical="center"/>
    </xf>
    <xf numFmtId="49" fontId="16" fillId="0" borderId="15" xfId="0" applyNumberFormat="1" applyFont="1" applyFill="1" applyBorder="1" applyAlignment="1" applyProtection="1">
      <alignment horizontal="left" vertical="center"/>
    </xf>
    <xf numFmtId="177" fontId="16" fillId="0" borderId="16" xfId="0" applyNumberFormat="1" applyFont="1" applyFill="1" applyBorder="1" applyAlignment="1" applyProtection="1">
      <alignment horizontal="right" vertical="center"/>
    </xf>
    <xf numFmtId="4" fontId="16" fillId="0" borderId="17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/>
    <xf numFmtId="0" fontId="0" fillId="0" borderId="0" xfId="0" applyBorder="1"/>
    <xf numFmtId="0" fontId="13" fillId="0" borderId="0" xfId="0" applyFont="1" applyBorder="1" applyAlignment="1" applyProtection="1">
      <alignment wrapText="1"/>
    </xf>
    <xf numFmtId="0" fontId="20" fillId="0" borderId="0" xfId="0" applyFont="1" applyBorder="1" applyAlignment="1" applyProtection="1">
      <alignment wrapText="1"/>
    </xf>
    <xf numFmtId="49" fontId="21" fillId="0" borderId="16" xfId="0" applyNumberFormat="1" applyFont="1" applyFill="1" applyBorder="1" applyAlignment="1" applyProtection="1">
      <alignment horizontal="center" vertical="center" wrapText="1"/>
    </xf>
    <xf numFmtId="177" fontId="21" fillId="0" borderId="16" xfId="0" applyNumberFormat="1" applyFont="1" applyFill="1" applyBorder="1" applyAlignment="1" applyProtection="1">
      <alignment horizontal="right" vertical="center"/>
    </xf>
    <xf numFmtId="177" fontId="21" fillId="0" borderId="17" xfId="0" applyNumberFormat="1" applyFont="1" applyFill="1" applyBorder="1" applyAlignment="1" applyProtection="1">
      <alignment horizontal="right" vertical="center"/>
    </xf>
    <xf numFmtId="0" fontId="21" fillId="0" borderId="15" xfId="0" applyNumberFormat="1" applyFont="1" applyFill="1" applyBorder="1" applyAlignment="1" applyProtection="1">
      <alignment horizontal="left" vertical="center"/>
    </xf>
    <xf numFmtId="177" fontId="16" fillId="0" borderId="17" xfId="0" applyNumberFormat="1" applyFont="1" applyFill="1" applyBorder="1" applyAlignment="1" applyProtection="1">
      <alignment horizontal="right" vertical="center"/>
    </xf>
    <xf numFmtId="0" fontId="0" fillId="0" borderId="15" xfId="0" applyNumberFormat="1" applyFont="1" applyFill="1" applyBorder="1" applyAlignment="1" applyProtection="1">
      <alignment horizontal="left" vertical="center" wrapText="1"/>
    </xf>
    <xf numFmtId="0" fontId="23" fillId="0" borderId="15" xfId="0" applyNumberFormat="1" applyFont="1" applyFill="1" applyBorder="1" applyAlignment="1" applyProtection="1">
      <alignment horizontal="left" vertical="center"/>
    </xf>
    <xf numFmtId="0" fontId="16" fillId="0" borderId="15" xfId="0" applyNumberFormat="1" applyFont="1" applyFill="1" applyBorder="1" applyAlignment="1" applyProtection="1">
      <alignment horizontal="left" vertical="center"/>
    </xf>
    <xf numFmtId="0" fontId="16" fillId="0" borderId="15" xfId="0" applyNumberFormat="1" applyFont="1" applyFill="1" applyBorder="1" applyAlignment="1" applyProtection="1">
      <alignment horizontal="left" vertical="center" wrapText="1"/>
    </xf>
    <xf numFmtId="177" fontId="16" fillId="0" borderId="15" xfId="0" applyNumberFormat="1" applyFont="1" applyFill="1" applyBorder="1" applyAlignment="1" applyProtection="1">
      <alignment horizontal="right" vertical="center"/>
    </xf>
    <xf numFmtId="4" fontId="21" fillId="0" borderId="16" xfId="0" applyNumberFormat="1" applyFont="1" applyFill="1" applyBorder="1" applyAlignment="1" applyProtection="1">
      <alignment horizontal="right" vertical="center"/>
    </xf>
    <xf numFmtId="0" fontId="21" fillId="0" borderId="22" xfId="0" applyNumberFormat="1" applyFont="1" applyFill="1" applyBorder="1" applyAlignment="1" applyProtection="1">
      <alignment horizontal="left" vertical="center"/>
    </xf>
    <xf numFmtId="4" fontId="21" fillId="0" borderId="23" xfId="0" applyNumberFormat="1" applyFont="1" applyFill="1" applyBorder="1" applyAlignment="1" applyProtection="1">
      <alignment horizontal="right" vertical="center"/>
    </xf>
    <xf numFmtId="177" fontId="21" fillId="0" borderId="22" xfId="0" applyNumberFormat="1" applyFont="1" applyFill="1" applyBorder="1" applyAlignment="1" applyProtection="1">
      <alignment horizontal="right" vertical="center"/>
    </xf>
    <xf numFmtId="177" fontId="21" fillId="0" borderId="23" xfId="0" applyNumberFormat="1" applyFont="1" applyFill="1" applyBorder="1" applyAlignment="1" applyProtection="1">
      <alignment horizontal="right" vertical="center"/>
    </xf>
    <xf numFmtId="177" fontId="21" fillId="0" borderId="24" xfId="0" applyNumberFormat="1" applyFont="1" applyFill="1" applyBorder="1" applyAlignment="1" applyProtection="1">
      <alignment horizontal="right" vertical="center"/>
    </xf>
    <xf numFmtId="0" fontId="21" fillId="0" borderId="9" xfId="0" applyNumberFormat="1" applyFont="1" applyFill="1" applyBorder="1" applyAlignment="1" applyProtection="1">
      <alignment horizontal="left" vertical="center"/>
    </xf>
    <xf numFmtId="4" fontId="21" fillId="0" borderId="9" xfId="0" applyNumberFormat="1" applyFont="1" applyFill="1" applyBorder="1" applyAlignment="1" applyProtection="1">
      <alignment horizontal="right" vertical="center"/>
    </xf>
    <xf numFmtId="177" fontId="21" fillId="0" borderId="9" xfId="0" applyNumberFormat="1" applyFont="1" applyFill="1" applyBorder="1" applyAlignment="1" applyProtection="1">
      <alignment horizontal="right" vertical="center"/>
    </xf>
    <xf numFmtId="4" fontId="21" fillId="0" borderId="17" xfId="0" applyNumberFormat="1" applyFont="1" applyFill="1" applyBorder="1" applyAlignment="1" applyProtection="1">
      <alignment horizontal="right" vertical="center"/>
    </xf>
    <xf numFmtId="4" fontId="21" fillId="0" borderId="24" xfId="0" applyNumberFormat="1" applyFont="1" applyFill="1" applyBorder="1" applyAlignment="1" applyProtection="1">
      <alignment horizontal="right" vertical="center"/>
    </xf>
    <xf numFmtId="4" fontId="21" fillId="0" borderId="25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25" fillId="0" borderId="26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right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left" vertical="center"/>
    </xf>
    <xf numFmtId="179" fontId="16" fillId="0" borderId="15" xfId="0" applyNumberFormat="1" applyFont="1" applyFill="1" applyBorder="1" applyAlignment="1" applyProtection="1">
      <alignment horizontal="right" vertical="center" wrapText="1"/>
    </xf>
    <xf numFmtId="0" fontId="16" fillId="0" borderId="16" xfId="0" applyFont="1" applyFill="1" applyBorder="1" applyAlignment="1" applyProtection="1">
      <alignment horizontal="left" vertical="center"/>
    </xf>
    <xf numFmtId="177" fontId="16" fillId="0" borderId="27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right" vertical="center"/>
    </xf>
    <xf numFmtId="179" fontId="16" fillId="0" borderId="15" xfId="0" applyNumberFormat="1" applyFont="1" applyFill="1" applyBorder="1" applyAlignment="1" applyProtection="1">
      <alignment horizontal="right" wrapText="1"/>
    </xf>
    <xf numFmtId="0" fontId="16" fillId="0" borderId="15" xfId="0" applyFont="1" applyFill="1" applyBorder="1" applyAlignment="1" applyProtection="1">
      <alignment horizontal="right" vertical="center"/>
    </xf>
    <xf numFmtId="179" fontId="16" fillId="0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left" vertical="center"/>
    </xf>
    <xf numFmtId="0" fontId="15" fillId="0" borderId="0" xfId="64" applyFont="1" applyBorder="1" applyAlignment="1" applyProtection="1">
      <alignment horizontal="center" vertical="center"/>
    </xf>
    <xf numFmtId="180" fontId="16" fillId="0" borderId="17" xfId="70" applyNumberFormat="1" applyFont="1" applyBorder="1" applyAlignment="1" applyProtection="1">
      <alignment horizontal="center" vertical="center"/>
    </xf>
    <xf numFmtId="0" fontId="16" fillId="0" borderId="27" xfId="0" applyNumberFormat="1" applyFont="1" applyBorder="1" applyAlignment="1" applyProtection="1">
      <alignment horizontal="center" vertical="center"/>
    </xf>
    <xf numFmtId="177" fontId="21" fillId="0" borderId="27" xfId="0" applyNumberFormat="1" applyFont="1" applyFill="1" applyBorder="1" applyAlignment="1" applyProtection="1">
      <alignment horizontal="right" vertical="center"/>
    </xf>
    <xf numFmtId="177" fontId="16" fillId="0" borderId="27" xfId="0" applyNumberFormat="1" applyFont="1" applyFill="1" applyBorder="1" applyAlignment="1" applyProtection="1">
      <alignment horizontal="right" vertical="center"/>
    </xf>
    <xf numFmtId="0" fontId="19" fillId="0" borderId="15" xfId="0" applyNumberFormat="1" applyFont="1" applyFill="1" applyBorder="1" applyAlignment="1" applyProtection="1">
      <alignment horizontal="left" vertical="center" wrapText="1"/>
    </xf>
    <xf numFmtId="0" fontId="16" fillId="0" borderId="28" xfId="0" applyFont="1" applyBorder="1" applyAlignment="1" applyProtection="1">
      <alignment vertical="center"/>
    </xf>
    <xf numFmtId="0" fontId="16" fillId="0" borderId="28" xfId="0" applyFont="1" applyBorder="1" applyAlignment="1" applyProtection="1"/>
    <xf numFmtId="0" fontId="16" fillId="0" borderId="29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49" fontId="16" fillId="0" borderId="31" xfId="0" applyNumberFormat="1" applyFont="1" applyFill="1" applyBorder="1" applyAlignment="1" applyProtection="1">
      <alignment vertical="center"/>
    </xf>
    <xf numFmtId="4" fontId="16" fillId="0" borderId="30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13" fillId="0" borderId="0" xfId="59" applyFont="1" applyBorder="1" applyAlignment="1" applyProtection="1"/>
    <xf numFmtId="0" fontId="0" fillId="0" borderId="0" xfId="59"/>
    <xf numFmtId="0" fontId="24" fillId="0" borderId="0" xfId="59" applyFont="1" applyBorder="1" applyAlignment="1" applyProtection="1">
      <alignment vertical="center" wrapText="1"/>
    </xf>
    <xf numFmtId="0" fontId="15" fillId="0" borderId="0" xfId="59" applyFont="1" applyBorder="1" applyAlignment="1" applyProtection="1">
      <alignment horizontal="center" vertical="center"/>
    </xf>
    <xf numFmtId="0" fontId="16" fillId="0" borderId="28" xfId="59" applyFont="1" applyBorder="1" applyAlignment="1" applyProtection="1">
      <alignment vertical="center"/>
    </xf>
    <xf numFmtId="0" fontId="16" fillId="0" borderId="28" xfId="59" applyFont="1" applyBorder="1" applyAlignment="1" applyProtection="1"/>
    <xf numFmtId="0" fontId="16" fillId="0" borderId="0" xfId="59" applyFont="1" applyBorder="1" applyAlignment="1" applyProtection="1"/>
    <xf numFmtId="0" fontId="16" fillId="0" borderId="0" xfId="59" applyFont="1" applyBorder="1" applyAlignment="1" applyProtection="1">
      <alignment horizontal="right" vertical="center"/>
    </xf>
    <xf numFmtId="0" fontId="16" fillId="0" borderId="29" xfId="59" applyFont="1" applyBorder="1" applyAlignment="1" applyProtection="1">
      <alignment horizontal="center" vertical="center"/>
    </xf>
    <xf numFmtId="0" fontId="16" fillId="0" borderId="32" xfId="59" applyFont="1" applyBorder="1" applyAlignment="1" applyProtection="1">
      <alignment horizontal="center" vertical="center"/>
    </xf>
    <xf numFmtId="0" fontId="16" fillId="0" borderId="30" xfId="59" applyFont="1" applyBorder="1" applyAlignment="1" applyProtection="1">
      <alignment horizontal="center" vertical="center"/>
    </xf>
    <xf numFmtId="0" fontId="16" fillId="0" borderId="31" xfId="59" applyFont="1" applyFill="1" applyBorder="1" applyAlignment="1" applyProtection="1">
      <alignment vertical="center"/>
    </xf>
    <xf numFmtId="177" fontId="16" fillId="0" borderId="32" xfId="59" applyNumberFormat="1" applyFont="1" applyFill="1" applyBorder="1" applyAlignment="1" applyProtection="1">
      <alignment horizontal="right" vertical="center"/>
    </xf>
    <xf numFmtId="177" fontId="16" fillId="0" borderId="32" xfId="59" applyNumberFormat="1" applyFont="1" applyFill="1" applyBorder="1" applyAlignment="1" applyProtection="1">
      <alignment vertical="center"/>
    </xf>
    <xf numFmtId="177" fontId="16" fillId="0" borderId="31" xfId="59" applyNumberFormat="1" applyFont="1" applyFill="1" applyBorder="1" applyAlignment="1" applyProtection="1">
      <alignment horizontal="right" vertical="center" wrapText="1"/>
    </xf>
    <xf numFmtId="0" fontId="13" fillId="0" borderId="0" xfId="59" applyFont="1" applyFill="1" applyBorder="1" applyAlignment="1" applyProtection="1"/>
    <xf numFmtId="177" fontId="16" fillId="0" borderId="32" xfId="59" applyNumberFormat="1" applyFont="1" applyFill="1" applyBorder="1" applyAlignment="1" applyProtection="1">
      <alignment horizontal="right" vertical="center" wrapText="1"/>
    </xf>
    <xf numFmtId="0" fontId="16" fillId="0" borderId="29" xfId="59" applyFont="1" applyFill="1" applyBorder="1" applyAlignment="1" applyProtection="1">
      <alignment vertical="center"/>
    </xf>
    <xf numFmtId="177" fontId="16" fillId="0" borderId="30" xfId="59" applyNumberFormat="1" applyFont="1" applyFill="1" applyBorder="1" applyAlignment="1" applyProtection="1">
      <alignment horizontal="right" vertical="center" wrapText="1"/>
    </xf>
    <xf numFmtId="177" fontId="16" fillId="0" borderId="30" xfId="59" applyNumberFormat="1" applyFont="1" applyFill="1" applyBorder="1" applyAlignment="1" applyProtection="1">
      <alignment vertical="center" wrapText="1"/>
    </xf>
    <xf numFmtId="177" fontId="16" fillId="0" borderId="31" xfId="59" applyNumberFormat="1" applyFont="1" applyFill="1" applyBorder="1" applyAlignment="1" applyProtection="1">
      <alignment vertical="center" wrapText="1"/>
    </xf>
    <xf numFmtId="0" fontId="16" fillId="0" borderId="31" xfId="59" applyFont="1" applyBorder="1" applyAlignment="1" applyProtection="1">
      <alignment vertical="center"/>
    </xf>
    <xf numFmtId="177" fontId="16" fillId="0" borderId="32" xfId="59" applyNumberFormat="1" applyFont="1" applyBorder="1" applyAlignment="1" applyProtection="1">
      <alignment vertical="center"/>
    </xf>
    <xf numFmtId="177" fontId="16" fillId="0" borderId="31" xfId="59" applyNumberFormat="1" applyFont="1" applyBorder="1" applyAlignment="1" applyProtection="1"/>
    <xf numFmtId="0" fontId="16" fillId="0" borderId="31" xfId="59" applyFont="1" applyFill="1" applyBorder="1" applyAlignment="1" applyProtection="1">
      <alignment horizontal="center" vertical="center"/>
    </xf>
    <xf numFmtId="177" fontId="16" fillId="0" borderId="32" xfId="59" applyNumberFormat="1" applyFont="1" applyFill="1" applyBorder="1" applyAlignment="1" applyProtection="1">
      <alignment horizontal="center" vertical="center"/>
    </xf>
    <xf numFmtId="0" fontId="16" fillId="0" borderId="31" xfId="59" applyFont="1" applyBorder="1" applyAlignment="1" applyProtection="1">
      <alignment horizontal="center" vertical="center"/>
    </xf>
    <xf numFmtId="177" fontId="16" fillId="0" borderId="32" xfId="59" applyNumberFormat="1" applyFont="1" applyBorder="1" applyAlignment="1" applyProtection="1">
      <alignment horizontal="center" vertical="center"/>
    </xf>
    <xf numFmtId="4" fontId="27" fillId="0" borderId="32" xfId="59" applyNumberFormat="1" applyFont="1" applyFill="1" applyBorder="1" applyAlignment="1" applyProtection="1">
      <alignment horizontal="right" vertical="center" wrapText="1"/>
    </xf>
    <xf numFmtId="181" fontId="16" fillId="0" borderId="32" xfId="59" applyNumberFormat="1" applyFont="1" applyFill="1" applyBorder="1" applyAlignment="1" applyProtection="1">
      <alignment horizontal="right" vertical="center" wrapText="1"/>
    </xf>
    <xf numFmtId="177" fontId="16" fillId="0" borderId="31" xfId="59" applyNumberFormat="1" applyFont="1" applyFill="1" applyBorder="1" applyAlignment="1" applyProtection="1"/>
    <xf numFmtId="177" fontId="16" fillId="0" borderId="32" xfId="59" applyNumberFormat="1" applyFont="1" applyBorder="1" applyAlignment="1" applyProtection="1">
      <alignment horizontal="right" vertical="center" wrapText="1"/>
    </xf>
    <xf numFmtId="177" fontId="16" fillId="0" borderId="32" xfId="59" applyNumberFormat="1" applyFont="1" applyBorder="1" applyAlignment="1" applyProtection="1"/>
    <xf numFmtId="0" fontId="16" fillId="0" borderId="31" xfId="59" applyFont="1" applyBorder="1" applyAlignment="1" applyProtection="1"/>
    <xf numFmtId="177" fontId="16" fillId="0" borderId="9" xfId="59" applyNumberFormat="1" applyFont="1" applyFill="1" applyBorder="1" applyAlignment="1" applyProtection="1">
      <alignment horizontal="right" vertical="center" wrapText="1"/>
    </xf>
    <xf numFmtId="177" fontId="16" fillId="0" borderId="31" xfId="59" applyNumberFormat="1" applyFont="1" applyFill="1" applyBorder="1" applyAlignment="1" applyProtection="1">
      <alignment horizontal="center" vertical="center"/>
    </xf>
    <xf numFmtId="177" fontId="16" fillId="0" borderId="30" xfId="59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4" fillId="0" borderId="15" xfId="11" applyFont="1" applyBorder="1" applyAlignment="1" applyProtection="1">
      <alignment vertical="center" wrapText="1"/>
    </xf>
    <xf numFmtId="0" fontId="18" fillId="0" borderId="17" xfId="0" applyFont="1" applyBorder="1" applyAlignment="1" applyProtection="1">
      <alignment vertical="center"/>
    </xf>
    <xf numFmtId="0" fontId="14" fillId="0" borderId="15" xfId="11" applyFont="1" applyBorder="1" applyAlignment="1" applyProtection="1">
      <alignment vertical="center"/>
    </xf>
    <xf numFmtId="0" fontId="14" fillId="0" borderId="18" xfId="11" applyFont="1" applyBorder="1" applyAlignment="1" applyProtection="1">
      <alignment vertical="center" wrapText="1"/>
    </xf>
    <xf numFmtId="0" fontId="18" fillId="0" borderId="20" xfId="0" applyFont="1" applyBorder="1" applyAlignment="1" applyProtection="1">
      <alignment vertical="center"/>
    </xf>
    <xf numFmtId="0" fontId="18" fillId="0" borderId="20" xfId="0" applyFont="1" applyBorder="1" applyAlignment="1" applyProtection="1"/>
    <xf numFmtId="0" fontId="29" fillId="0" borderId="18" xfId="11" applyBorder="1" applyAlignment="1" applyProtection="1">
      <alignment vertical="center" wrapText="1"/>
    </xf>
    <xf numFmtId="0" fontId="30" fillId="0" borderId="33" xfId="11" applyFont="1" applyBorder="1" applyAlignment="1" applyProtection="1"/>
    <xf numFmtId="0" fontId="1" fillId="0" borderId="0" xfId="0" applyFont="1" applyBorder="1" applyAlignment="1" applyProtection="1"/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topLeftCell="A8" workbookViewId="0">
      <selection activeCell="E24" sqref="E24"/>
    </sheetView>
  </sheetViews>
  <sheetFormatPr defaultColWidth="9" defaultRowHeight="12.75" customHeight="1"/>
  <cols>
    <col min="1" max="2" width="17.1428571428571" style="74" customWidth="1"/>
    <col min="3" max="9" width="15.1428571428571" style="74" customWidth="1"/>
    <col min="10" max="10" width="9" style="74" customWidth="1"/>
  </cols>
  <sheetData>
    <row r="1" ht="21" customHeight="1" spans="1:1">
      <c r="A1" s="230" t="s">
        <v>0</v>
      </c>
    </row>
    <row r="2" ht="14.25" customHeight="1" spans="1:10">
      <c r="A2" s="231"/>
      <c r="B2"/>
      <c r="C2"/>
      <c r="D2"/>
      <c r="E2"/>
      <c r="F2"/>
      <c r="G2"/>
      <c r="H2"/>
      <c r="I2"/>
      <c r="J2"/>
    </row>
    <row r="3" ht="18.75" customHeight="1" spans="1:10">
      <c r="A3" s="232"/>
      <c r="B3" s="232"/>
      <c r="C3" s="232"/>
      <c r="D3" s="232"/>
      <c r="E3" s="232"/>
      <c r="F3" s="232"/>
      <c r="G3" s="232"/>
      <c r="H3" s="232"/>
      <c r="I3" s="232"/>
      <c r="J3"/>
    </row>
    <row r="4" ht="16.5" customHeight="1" spans="1:10">
      <c r="A4" s="232"/>
      <c r="B4" s="232"/>
      <c r="C4" s="232"/>
      <c r="D4" s="232"/>
      <c r="E4" s="232"/>
      <c r="F4" s="232"/>
      <c r="G4" s="232"/>
      <c r="H4" s="232"/>
      <c r="I4" s="232"/>
      <c r="J4"/>
    </row>
    <row r="5" ht="14.25" customHeight="1" spans="1:10">
      <c r="A5" s="232"/>
      <c r="B5" s="232"/>
      <c r="C5" s="232"/>
      <c r="D5" s="232"/>
      <c r="E5" s="232"/>
      <c r="F5" s="232"/>
      <c r="G5" s="232"/>
      <c r="H5" s="232"/>
      <c r="I5" s="232"/>
      <c r="J5"/>
    </row>
    <row r="6" ht="14.25" customHeight="1" spans="1:10">
      <c r="A6" s="232"/>
      <c r="B6" s="232"/>
      <c r="C6" s="232"/>
      <c r="D6" s="232"/>
      <c r="E6" s="232"/>
      <c r="F6" s="232"/>
      <c r="G6" s="232"/>
      <c r="H6" s="232"/>
      <c r="I6" s="232"/>
      <c r="J6"/>
    </row>
    <row r="7" ht="14.25" customHeight="1" spans="1:10">
      <c r="A7" s="232"/>
      <c r="B7" s="232"/>
      <c r="C7" s="232"/>
      <c r="D7" s="232"/>
      <c r="E7" s="232"/>
      <c r="F7" s="232"/>
      <c r="G7" s="232"/>
      <c r="H7" s="232"/>
      <c r="I7" s="232"/>
      <c r="J7"/>
    </row>
    <row r="8" ht="14.25" customHeight="1" spans="1:10">
      <c r="A8" s="232" t="s">
        <v>1</v>
      </c>
      <c r="B8" s="232"/>
      <c r="C8" s="232"/>
      <c r="D8" s="232"/>
      <c r="E8" s="232"/>
      <c r="F8" s="232"/>
      <c r="G8" s="232"/>
      <c r="H8" s="232"/>
      <c r="I8" s="232"/>
      <c r="J8"/>
    </row>
    <row r="9" ht="33" customHeight="1" spans="1:10">
      <c r="A9" s="233" t="s">
        <v>2</v>
      </c>
      <c r="B9" s="233"/>
      <c r="C9" s="233"/>
      <c r="D9" s="233"/>
      <c r="E9" s="233"/>
      <c r="F9" s="233"/>
      <c r="G9" s="233"/>
      <c r="H9" s="233"/>
      <c r="I9" s="236"/>
      <c r="J9"/>
    </row>
    <row r="10" ht="14.25" customHeight="1" spans="1:10">
      <c r="A10" s="232"/>
      <c r="B10" s="232"/>
      <c r="C10" s="232"/>
      <c r="D10" s="232"/>
      <c r="E10" s="232"/>
      <c r="F10" s="232"/>
      <c r="G10" s="232"/>
      <c r="H10" s="232"/>
      <c r="I10" s="232"/>
      <c r="J10"/>
    </row>
    <row r="11" ht="14.25" customHeight="1" spans="1:10">
      <c r="A11" s="232"/>
      <c r="B11" s="232"/>
      <c r="C11" s="232"/>
      <c r="D11" s="232"/>
      <c r="E11" s="232"/>
      <c r="F11" s="232"/>
      <c r="G11" s="232"/>
      <c r="H11" s="232"/>
      <c r="I11" s="232"/>
      <c r="J11"/>
    </row>
    <row r="12" ht="14.25" customHeight="1" spans="1:10">
      <c r="A12" s="232"/>
      <c r="B12" s="232"/>
      <c r="C12" s="232"/>
      <c r="D12" s="232"/>
      <c r="E12" s="232"/>
      <c r="F12" s="232"/>
      <c r="G12" s="232"/>
      <c r="H12" s="232"/>
      <c r="I12" s="232"/>
      <c r="J12"/>
    </row>
    <row r="13" ht="14.25" customHeight="1" spans="1:10">
      <c r="A13" s="232"/>
      <c r="B13" s="232"/>
      <c r="C13" s="232"/>
      <c r="D13" s="232"/>
      <c r="E13" s="232"/>
      <c r="F13" s="232"/>
      <c r="G13" s="232"/>
      <c r="H13" s="232"/>
      <c r="I13" s="232"/>
      <c r="J13"/>
    </row>
    <row r="14" ht="14.25" customHeight="1" spans="1:10">
      <c r="A14" s="232"/>
      <c r="B14" s="232"/>
      <c r="C14" s="232"/>
      <c r="D14" s="232"/>
      <c r="E14" s="232"/>
      <c r="F14" s="232"/>
      <c r="G14" s="232"/>
      <c r="H14" s="232"/>
      <c r="I14" s="232"/>
      <c r="J14"/>
    </row>
    <row r="15" ht="14.25" customHeight="1" spans="1:10">
      <c r="A15" s="232"/>
      <c r="B15" s="232"/>
      <c r="C15" s="232"/>
      <c r="D15" s="232"/>
      <c r="E15" s="232"/>
      <c r="F15" s="232"/>
      <c r="G15" s="232"/>
      <c r="H15" s="232"/>
      <c r="I15" s="232"/>
      <c r="J15"/>
    </row>
    <row r="16" ht="14.25" customHeight="1" spans="1:10">
      <c r="A16" s="232"/>
      <c r="B16" s="232"/>
      <c r="C16" s="232"/>
      <c r="D16" s="232"/>
      <c r="E16" s="232"/>
      <c r="F16" s="232"/>
      <c r="G16" s="232"/>
      <c r="H16" s="232"/>
      <c r="I16" s="232"/>
      <c r="J16"/>
    </row>
    <row r="17" ht="14.25" customHeight="1" spans="1:10">
      <c r="A17" s="232"/>
      <c r="B17" s="232"/>
      <c r="C17" s="232"/>
      <c r="D17" s="232"/>
      <c r="E17" s="232"/>
      <c r="F17" s="232"/>
      <c r="G17" s="232"/>
      <c r="H17" s="232"/>
      <c r="I17" s="232"/>
      <c r="J17"/>
    </row>
    <row r="18" ht="14.25" customHeight="1" spans="1:10">
      <c r="A18" s="232"/>
      <c r="B18" s="232"/>
      <c r="C18" s="232"/>
      <c r="D18" s="232"/>
      <c r="E18" s="232"/>
      <c r="F18" s="232"/>
      <c r="G18" s="232"/>
      <c r="H18" s="232"/>
      <c r="I18" s="232"/>
      <c r="J18"/>
    </row>
    <row r="19" ht="14.25" customHeight="1" spans="1:10">
      <c r="A19" s="234" t="s">
        <v>3</v>
      </c>
      <c r="B19" s="234"/>
      <c r="C19" s="234"/>
      <c r="D19" s="234"/>
      <c r="E19" s="234"/>
      <c r="F19" s="234"/>
      <c r="G19" s="234"/>
      <c r="H19" s="234"/>
      <c r="I19" s="232"/>
      <c r="J19"/>
    </row>
    <row r="20" ht="14.25" customHeight="1" spans="1:10">
      <c r="A20" s="232"/>
      <c r="B20" s="232"/>
      <c r="C20" s="232"/>
      <c r="D20" s="232"/>
      <c r="E20" s="232"/>
      <c r="F20" s="232"/>
      <c r="G20" s="232"/>
      <c r="H20" s="232"/>
      <c r="I20" s="232"/>
      <c r="J20"/>
    </row>
    <row r="21" ht="14.25" customHeight="1" spans="1:10">
      <c r="A21" s="232"/>
      <c r="B21" s="232"/>
      <c r="C21" s="232"/>
      <c r="D21" s="232"/>
      <c r="E21" s="232"/>
      <c r="F21" s="232"/>
      <c r="G21" s="232"/>
      <c r="H21"/>
      <c r="I21" s="232"/>
      <c r="J21"/>
    </row>
    <row r="22" ht="14.25" customHeight="1" spans="1:10">
      <c r="A22" s="232"/>
      <c r="B22" s="232" t="s">
        <v>4</v>
      </c>
      <c r="C22"/>
      <c r="D22"/>
      <c r="E22" s="232" t="s">
        <v>5</v>
      </c>
      <c r="F22" s="85" t="s">
        <v>6</v>
      </c>
      <c r="G22" s="232" t="s">
        <v>7</v>
      </c>
      <c r="H22" s="85" t="s">
        <v>8</v>
      </c>
      <c r="I22" s="232"/>
      <c r="J22"/>
    </row>
    <row r="23" ht="15.75" customHeight="1" spans="1:10">
      <c r="A23"/>
      <c r="B23" s="235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49.2857142857143" style="74" customWidth="1"/>
    <col min="2" max="8" width="10.5714285714286" style="74" customWidth="1"/>
    <col min="9" max="9" width="9.14285714285714" style="74"/>
  </cols>
  <sheetData>
    <row r="1" ht="24.75" customHeight="1" spans="1:1">
      <c r="A1" s="101" t="s">
        <v>30</v>
      </c>
    </row>
    <row r="2" ht="24.75" customHeight="1" spans="1:8">
      <c r="A2" s="76" t="s">
        <v>319</v>
      </c>
      <c r="B2" s="76"/>
      <c r="C2" s="76"/>
      <c r="D2" s="76"/>
      <c r="E2" s="76"/>
      <c r="F2" s="76"/>
      <c r="G2" s="76"/>
      <c r="H2" s="76"/>
    </row>
    <row r="3" ht="24.75" customHeight="1" spans="8:8">
      <c r="H3" s="77" t="s">
        <v>32</v>
      </c>
    </row>
    <row r="4" ht="24.75" customHeight="1" spans="1:8">
      <c r="A4" s="90" t="s">
        <v>169</v>
      </c>
      <c r="B4" s="102" t="s">
        <v>320</v>
      </c>
      <c r="C4" s="102" t="s">
        <v>321</v>
      </c>
      <c r="D4" s="102" t="s">
        <v>322</v>
      </c>
      <c r="E4" s="102" t="s">
        <v>323</v>
      </c>
      <c r="F4" s="103"/>
      <c r="G4" s="102" t="s">
        <v>324</v>
      </c>
      <c r="H4" s="104" t="s">
        <v>325</v>
      </c>
    </row>
    <row r="5" ht="24.75" customHeight="1" spans="1:8">
      <c r="A5" s="105"/>
      <c r="B5" s="103"/>
      <c r="C5" s="103"/>
      <c r="D5" s="103"/>
      <c r="E5" s="102" t="s">
        <v>326</v>
      </c>
      <c r="F5" s="102" t="s">
        <v>327</v>
      </c>
      <c r="G5" s="102"/>
      <c r="H5" s="104"/>
    </row>
    <row r="6" s="73" customFormat="1" ht="24.75" customHeight="1" spans="1:9">
      <c r="A6" s="106" t="s">
        <v>173</v>
      </c>
      <c r="B6" s="107">
        <v>1</v>
      </c>
      <c r="C6" s="108"/>
      <c r="D6" s="107">
        <v>1</v>
      </c>
      <c r="E6" s="108"/>
      <c r="F6" s="107"/>
      <c r="G6" s="107"/>
      <c r="H6" s="109">
        <v>0.6</v>
      </c>
      <c r="I6" s="84"/>
    </row>
    <row r="7" ht="24.75" customHeight="1" spans="1:8">
      <c r="A7" s="110"/>
      <c r="B7" s="107"/>
      <c r="C7" s="108"/>
      <c r="D7" s="107"/>
      <c r="E7" s="108"/>
      <c r="F7" s="107"/>
      <c r="G7" s="107"/>
      <c r="H7" s="109"/>
    </row>
    <row r="8" ht="24.75" customHeight="1" spans="1:8">
      <c r="A8" s="111"/>
      <c r="B8" s="112"/>
      <c r="C8" s="113"/>
      <c r="D8" s="112"/>
      <c r="E8" s="113"/>
      <c r="F8" s="112"/>
      <c r="G8" s="112"/>
      <c r="H8" s="114"/>
    </row>
    <row r="9" ht="24.75" customHeight="1" spans="1:8">
      <c r="A9" s="111"/>
      <c r="B9" s="112"/>
      <c r="C9" s="113"/>
      <c r="D9" s="112"/>
      <c r="E9" s="113"/>
      <c r="F9" s="112"/>
      <c r="G9" s="112"/>
      <c r="H9" s="114"/>
    </row>
    <row r="10" ht="24.75" customHeight="1" spans="1:8">
      <c r="A10" s="111"/>
      <c r="B10" s="112"/>
      <c r="C10" s="113"/>
      <c r="D10" s="112"/>
      <c r="E10" s="113"/>
      <c r="F10" s="112"/>
      <c r="G10" s="112"/>
      <c r="H10" s="114"/>
    </row>
    <row r="11" ht="24.75" customHeight="1" spans="1:8">
      <c r="A11" s="111"/>
      <c r="B11" s="112"/>
      <c r="C11" s="113"/>
      <c r="D11" s="112"/>
      <c r="E11" s="113"/>
      <c r="F11" s="112"/>
      <c r="G11" s="112"/>
      <c r="H11" s="114"/>
    </row>
    <row r="12" ht="24.75" customHeight="1" spans="1:8">
      <c r="A12" s="111"/>
      <c r="B12" s="112"/>
      <c r="C12" s="113"/>
      <c r="D12" s="112"/>
      <c r="E12" s="113"/>
      <c r="F12" s="112"/>
      <c r="G12" s="112"/>
      <c r="H12" s="114"/>
    </row>
    <row r="13" ht="24.75" customHeight="1" spans="1:8">
      <c r="A13" s="111"/>
      <c r="B13" s="112"/>
      <c r="C13" s="113"/>
      <c r="D13" s="112"/>
      <c r="E13" s="113"/>
      <c r="F13" s="112"/>
      <c r="G13" s="112"/>
      <c r="H13" s="114"/>
    </row>
    <row r="14" ht="24.75" customHeight="1" spans="1:8">
      <c r="A14" s="111"/>
      <c r="B14" s="112"/>
      <c r="C14" s="113"/>
      <c r="D14" s="112"/>
      <c r="E14" s="113"/>
      <c r="F14" s="112"/>
      <c r="G14" s="112"/>
      <c r="H14" s="114"/>
    </row>
    <row r="15" ht="24.75" customHeight="1" spans="1:8">
      <c r="A15" s="111"/>
      <c r="B15" s="112"/>
      <c r="C15" s="113"/>
      <c r="D15" s="112"/>
      <c r="E15" s="113"/>
      <c r="F15" s="112"/>
      <c r="G15" s="112"/>
      <c r="H15" s="114"/>
    </row>
    <row r="16" ht="24.75" customHeight="1" spans="1:8">
      <c r="A16" s="111"/>
      <c r="B16" s="112"/>
      <c r="C16" s="113"/>
      <c r="D16" s="112"/>
      <c r="E16" s="113"/>
      <c r="F16" s="112"/>
      <c r="G16" s="112"/>
      <c r="H16" s="114"/>
    </row>
    <row r="17" ht="24.75" customHeight="1" spans="1:8">
      <c r="A17" s="111"/>
      <c r="B17" s="112"/>
      <c r="C17" s="113"/>
      <c r="D17" s="112"/>
      <c r="E17" s="113"/>
      <c r="F17" s="112"/>
      <c r="G17" s="112"/>
      <c r="H17" s="114"/>
    </row>
    <row r="18" ht="24.75" customHeight="1" spans="1:8">
      <c r="A18" s="111"/>
      <c r="B18" s="112"/>
      <c r="C18" s="113"/>
      <c r="D18" s="112"/>
      <c r="E18" s="113"/>
      <c r="F18" s="112"/>
      <c r="G18" s="112"/>
      <c r="H18" s="114"/>
    </row>
    <row r="19" ht="24.75" customHeight="1" spans="1:8">
      <c r="A19" s="111"/>
      <c r="B19" s="112"/>
      <c r="C19" s="113"/>
      <c r="D19" s="112"/>
      <c r="E19" s="113"/>
      <c r="F19" s="112"/>
      <c r="G19" s="112"/>
      <c r="H19" s="114"/>
    </row>
    <row r="20" ht="24.75" customHeight="1" spans="1:8">
      <c r="A20" s="111"/>
      <c r="B20" s="112"/>
      <c r="C20" s="113"/>
      <c r="D20" s="112"/>
      <c r="E20" s="113"/>
      <c r="F20" s="112"/>
      <c r="G20" s="112"/>
      <c r="H20" s="114"/>
    </row>
    <row r="21" ht="24.75" customHeight="1" spans="1:8">
      <c r="A21" s="111"/>
      <c r="B21" s="112"/>
      <c r="C21" s="113"/>
      <c r="D21" s="112"/>
      <c r="E21" s="113"/>
      <c r="F21" s="112"/>
      <c r="G21" s="112"/>
      <c r="H21" s="114"/>
    </row>
    <row r="22" ht="24.75" customHeight="1" spans="1:8">
      <c r="A22" s="111"/>
      <c r="B22" s="112"/>
      <c r="C22" s="113"/>
      <c r="D22" s="112"/>
      <c r="E22" s="113"/>
      <c r="F22" s="112"/>
      <c r="G22" s="112"/>
      <c r="H22" s="114"/>
    </row>
    <row r="23" ht="24.75" customHeight="1" spans="1:8">
      <c r="A23" s="111"/>
      <c r="B23" s="112"/>
      <c r="C23" s="113"/>
      <c r="D23" s="112"/>
      <c r="E23" s="113"/>
      <c r="F23" s="112"/>
      <c r="G23" s="112"/>
      <c r="H23" s="114"/>
    </row>
    <row r="24" ht="24.75" customHeight="1" spans="1:8">
      <c r="A24" s="111"/>
      <c r="B24" s="112"/>
      <c r="C24" s="113"/>
      <c r="D24" s="112"/>
      <c r="E24" s="113"/>
      <c r="F24" s="112"/>
      <c r="G24" s="112"/>
      <c r="H24" s="114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20" sqref="E20"/>
    </sheetView>
  </sheetViews>
  <sheetFormatPr defaultColWidth="9" defaultRowHeight="12.75" customHeight="1" outlineLevelCol="5"/>
  <cols>
    <col min="1" max="1" width="8.71428571428571" style="74" customWidth="1"/>
    <col min="2" max="2" width="38.1428571428571" style="74" customWidth="1"/>
    <col min="3" max="5" width="17.8571428571429" style="74" customWidth="1"/>
    <col min="6" max="6" width="6.85714285714286" style="74" customWidth="1"/>
  </cols>
  <sheetData>
    <row r="1" ht="24.75" customHeight="1" spans="1:2">
      <c r="A1" s="88" t="s">
        <v>30</v>
      </c>
      <c r="B1" s="89"/>
    </row>
    <row r="2" ht="24.75" customHeight="1" spans="1:5">
      <c r="A2" s="76" t="s">
        <v>328</v>
      </c>
      <c r="B2" s="76"/>
      <c r="C2" s="76"/>
      <c r="D2" s="76"/>
      <c r="E2" s="76"/>
    </row>
    <row r="3" ht="24.75" customHeight="1" spans="5:5">
      <c r="E3" s="77" t="s">
        <v>32</v>
      </c>
    </row>
    <row r="4" ht="24.75" customHeight="1" spans="1:5">
      <c r="A4" s="90" t="s">
        <v>329</v>
      </c>
      <c r="B4" s="91" t="s">
        <v>35</v>
      </c>
      <c r="C4" s="91" t="s">
        <v>110</v>
      </c>
      <c r="D4" s="91" t="s">
        <v>106</v>
      </c>
      <c r="E4" s="92" t="s">
        <v>107</v>
      </c>
    </row>
    <row r="5" ht="24.75" customHeight="1" spans="1:5">
      <c r="A5" s="90" t="s">
        <v>109</v>
      </c>
      <c r="B5" s="91" t="s">
        <v>109</v>
      </c>
      <c r="C5" s="91">
        <v>1</v>
      </c>
      <c r="D5" s="91">
        <v>2</v>
      </c>
      <c r="E5" s="92">
        <v>3</v>
      </c>
    </row>
    <row r="6" s="73" customFormat="1" ht="25.5" customHeight="1" spans="1:6">
      <c r="A6" s="93">
        <f>ROW()-6</f>
        <v>0</v>
      </c>
      <c r="B6" s="94" t="s">
        <v>110</v>
      </c>
      <c r="C6" s="95">
        <f>SUM(D6:E6)</f>
        <v>110.37</v>
      </c>
      <c r="D6" s="95">
        <f t="shared" ref="D6:E6" si="0">SUM(D7:D20)</f>
        <v>24.37</v>
      </c>
      <c r="E6" s="96">
        <f t="shared" si="0"/>
        <v>86</v>
      </c>
      <c r="F6" s="84"/>
    </row>
    <row r="7" ht="25.5" customHeight="1" spans="1:5">
      <c r="A7" s="97">
        <f t="shared" ref="A7:A20" si="1">ROW()-6</f>
        <v>1</v>
      </c>
      <c r="B7" s="98" t="s">
        <v>330</v>
      </c>
      <c r="C7" s="95">
        <f t="shared" ref="C7:C20" si="2">SUM(D7:E7)</f>
        <v>37.4</v>
      </c>
      <c r="D7" s="99">
        <v>5.6</v>
      </c>
      <c r="E7" s="100">
        <v>31.8</v>
      </c>
    </row>
    <row r="8" ht="25.5" customHeight="1" spans="1:5">
      <c r="A8" s="97">
        <f t="shared" si="1"/>
        <v>2</v>
      </c>
      <c r="B8" s="98" t="s">
        <v>331</v>
      </c>
      <c r="C8" s="95">
        <f t="shared" si="2"/>
        <v>13</v>
      </c>
      <c r="D8" s="99"/>
      <c r="E8" s="100">
        <v>13</v>
      </c>
    </row>
    <row r="9" ht="25.5" customHeight="1" spans="1:5">
      <c r="A9" s="97">
        <f t="shared" si="1"/>
        <v>3</v>
      </c>
      <c r="B9" s="98" t="s">
        <v>332</v>
      </c>
      <c r="C9" s="95">
        <f t="shared" si="2"/>
        <v>0.1</v>
      </c>
      <c r="D9" s="99"/>
      <c r="E9" s="100">
        <v>0.1</v>
      </c>
    </row>
    <row r="10" ht="25.5" customHeight="1" spans="1:5">
      <c r="A10" s="97">
        <f t="shared" si="1"/>
        <v>4</v>
      </c>
      <c r="B10" s="98" t="s">
        <v>333</v>
      </c>
      <c r="C10" s="95">
        <f t="shared" si="2"/>
        <v>0.5</v>
      </c>
      <c r="D10" s="99"/>
      <c r="E10" s="100">
        <v>0.5</v>
      </c>
    </row>
    <row r="11" ht="25.5" customHeight="1" spans="1:5">
      <c r="A11" s="97">
        <f t="shared" si="1"/>
        <v>5</v>
      </c>
      <c r="B11" s="98" t="s">
        <v>334</v>
      </c>
      <c r="C11" s="95">
        <f t="shared" si="2"/>
        <v>2</v>
      </c>
      <c r="D11" s="99"/>
      <c r="E11" s="100">
        <v>2</v>
      </c>
    </row>
    <row r="12" ht="25.5" customHeight="1" spans="1:5">
      <c r="A12" s="97">
        <f t="shared" si="1"/>
        <v>6</v>
      </c>
      <c r="B12" s="98" t="s">
        <v>335</v>
      </c>
      <c r="C12" s="95">
        <f t="shared" si="2"/>
        <v>1.6</v>
      </c>
      <c r="D12" s="99"/>
      <c r="E12" s="100">
        <v>1.6</v>
      </c>
    </row>
    <row r="13" ht="25.5" customHeight="1" spans="1:5">
      <c r="A13" s="97">
        <f t="shared" si="1"/>
        <v>7</v>
      </c>
      <c r="B13" s="98" t="s">
        <v>336</v>
      </c>
      <c r="C13" s="95">
        <f t="shared" si="2"/>
        <v>0</v>
      </c>
      <c r="D13" s="99"/>
      <c r="E13" s="100"/>
    </row>
    <row r="14" ht="25.5" customHeight="1" spans="1:5">
      <c r="A14" s="97">
        <f t="shared" si="1"/>
        <v>8</v>
      </c>
      <c r="B14" s="98" t="s">
        <v>337</v>
      </c>
      <c r="C14" s="95">
        <f t="shared" si="2"/>
        <v>7</v>
      </c>
      <c r="D14" s="99"/>
      <c r="E14" s="100">
        <v>7</v>
      </c>
    </row>
    <row r="15" ht="25.5" customHeight="1" spans="1:5">
      <c r="A15" s="97">
        <f t="shared" si="1"/>
        <v>9</v>
      </c>
      <c r="B15" s="98" t="s">
        <v>338</v>
      </c>
      <c r="C15" s="95">
        <f t="shared" si="2"/>
        <v>0</v>
      </c>
      <c r="D15" s="99"/>
      <c r="E15" s="100"/>
    </row>
    <row r="16" ht="25.5" customHeight="1" spans="1:5">
      <c r="A16" s="97">
        <f t="shared" si="1"/>
        <v>10</v>
      </c>
      <c r="B16" s="98" t="s">
        <v>324</v>
      </c>
      <c r="C16" s="95">
        <f t="shared" si="2"/>
        <v>0</v>
      </c>
      <c r="D16" s="99"/>
      <c r="E16" s="100"/>
    </row>
    <row r="17" ht="25.5" customHeight="1" spans="1:5">
      <c r="A17" s="97">
        <f t="shared" si="1"/>
        <v>11</v>
      </c>
      <c r="B17" s="98" t="s">
        <v>339</v>
      </c>
      <c r="C17" s="95">
        <f t="shared" si="2"/>
        <v>3.57</v>
      </c>
      <c r="D17" s="99">
        <v>3.57</v>
      </c>
      <c r="E17" s="100"/>
    </row>
    <row r="18" ht="25.5" customHeight="1" spans="1:5">
      <c r="A18" s="97">
        <f t="shared" si="1"/>
        <v>12</v>
      </c>
      <c r="B18" s="98" t="s">
        <v>340</v>
      </c>
      <c r="C18" s="95">
        <f t="shared" si="2"/>
        <v>0</v>
      </c>
      <c r="D18" s="99"/>
      <c r="E18" s="100"/>
    </row>
    <row r="19" ht="25.5" customHeight="1" spans="1:5">
      <c r="A19" s="97">
        <f t="shared" si="1"/>
        <v>13</v>
      </c>
      <c r="B19" s="98" t="s">
        <v>341</v>
      </c>
      <c r="C19" s="95">
        <f t="shared" si="2"/>
        <v>38.2</v>
      </c>
      <c r="D19" s="99">
        <v>15.2</v>
      </c>
      <c r="E19" s="100">
        <v>23</v>
      </c>
    </row>
    <row r="20" ht="25.5" customHeight="1" spans="1:5">
      <c r="A20" s="97">
        <f t="shared" si="1"/>
        <v>14</v>
      </c>
      <c r="B20" s="98" t="s">
        <v>342</v>
      </c>
      <c r="C20" s="95">
        <f t="shared" si="2"/>
        <v>7</v>
      </c>
      <c r="D20" s="99"/>
      <c r="E20" s="100">
        <v>7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23" sqref="B23"/>
    </sheetView>
  </sheetViews>
  <sheetFormatPr defaultColWidth="9" defaultRowHeight="12.75" customHeight="1" outlineLevelRow="7"/>
  <cols>
    <col min="1" max="1" width="60.7142857142857" style="74" customWidth="1"/>
    <col min="2" max="2" width="22.1428571428571" style="74" customWidth="1"/>
    <col min="3" max="3" width="2.85714285714286" style="74" customWidth="1"/>
    <col min="4" max="15" width="9.14285714285714" style="74"/>
  </cols>
  <sheetData>
    <row r="1" ht="15" customHeight="1" spans="1:15">
      <c r="A1" s="75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76" t="s">
        <v>343</v>
      </c>
      <c r="B2" s="7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77" t="s">
        <v>32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27" customHeight="1" spans="1:15">
      <c r="A4" s="78" t="s">
        <v>344</v>
      </c>
      <c r="B4" s="79" t="s">
        <v>36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8.95" customHeight="1" spans="1:15">
      <c r="A5" s="80"/>
      <c r="B5" s="81"/>
      <c r="C5"/>
      <c r="D5"/>
      <c r="E5"/>
      <c r="F5"/>
      <c r="G5"/>
      <c r="H5"/>
      <c r="I5"/>
      <c r="J5"/>
      <c r="K5"/>
      <c r="L5"/>
      <c r="M5"/>
      <c r="N5"/>
      <c r="O5"/>
    </row>
    <row r="6" s="73" customFormat="1" ht="42" customHeight="1" spans="1:14">
      <c r="A6" s="82"/>
      <c r="B6" s="83"/>
      <c r="C6" s="84"/>
      <c r="N6" s="87"/>
    </row>
    <row r="7" ht="32.25" customHeight="1" spans="1:15">
      <c r="A7" s="8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8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G16" sqref="G16"/>
    </sheetView>
  </sheetViews>
  <sheetFormatPr defaultColWidth="9.90476190476191" defaultRowHeight="13.5" customHeight="1" outlineLevelCol="4"/>
  <cols>
    <col min="1" max="1" width="9.71428571428571" style="1" customWidth="1"/>
    <col min="2" max="2" width="21.9047619047619" style="1" customWidth="1"/>
    <col min="3" max="3" width="17.7142857142857" style="1" customWidth="1"/>
    <col min="4" max="4" width="17.8571428571429" style="49" customWidth="1"/>
    <col min="5" max="5" width="19.5714285714286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33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50"/>
      <c r="E4" s="10" t="s">
        <v>32</v>
      </c>
    </row>
    <row r="5" ht="31" customHeight="1" spans="1:5">
      <c r="A5" s="11" t="s">
        <v>349</v>
      </c>
      <c r="B5" s="11"/>
      <c r="C5" s="11" t="s">
        <v>350</v>
      </c>
      <c r="D5" s="11"/>
      <c r="E5" s="11"/>
    </row>
    <row r="6" ht="31" customHeight="1" spans="1:5">
      <c r="A6" s="11" t="s">
        <v>351</v>
      </c>
      <c r="B6" s="11"/>
      <c r="C6" s="11" t="s">
        <v>173</v>
      </c>
      <c r="D6" s="12" t="s">
        <v>352</v>
      </c>
      <c r="E6" s="51" t="s">
        <v>353</v>
      </c>
    </row>
    <row r="7" ht="31" customHeight="1" spans="1:5">
      <c r="A7" s="13" t="s">
        <v>354</v>
      </c>
      <c r="B7" s="14" t="s">
        <v>355</v>
      </c>
      <c r="C7" s="15"/>
      <c r="D7" s="15"/>
      <c r="E7" s="16"/>
    </row>
    <row r="8" ht="31" customHeight="1" spans="1:5">
      <c r="A8" s="17"/>
      <c r="B8" s="18" t="s">
        <v>356</v>
      </c>
      <c r="C8" s="19" t="s">
        <v>357</v>
      </c>
      <c r="D8" s="20"/>
      <c r="E8" s="21"/>
    </row>
    <row r="9" ht="31" customHeight="1" spans="1:5">
      <c r="A9" s="17"/>
      <c r="B9" s="19" t="s">
        <v>358</v>
      </c>
      <c r="C9" s="19" t="s">
        <v>357</v>
      </c>
      <c r="D9" s="20"/>
      <c r="E9" s="21"/>
    </row>
    <row r="10" ht="31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361</v>
      </c>
      <c r="C11" s="25"/>
      <c r="D11" s="25"/>
      <c r="E11" s="26"/>
    </row>
    <row r="12" ht="36" customHeight="1" spans="1:5">
      <c r="A12" s="27" t="s">
        <v>362</v>
      </c>
      <c r="B12" s="11" t="s">
        <v>363</v>
      </c>
      <c r="C12" s="11" t="s">
        <v>364</v>
      </c>
      <c r="D12" s="13" t="s">
        <v>365</v>
      </c>
      <c r="E12" s="13" t="s">
        <v>366</v>
      </c>
    </row>
    <row r="13" ht="40.5" customHeight="1" spans="1:5">
      <c r="A13" s="29"/>
      <c r="B13" s="27" t="s">
        <v>367</v>
      </c>
      <c r="C13" s="11" t="s">
        <v>368</v>
      </c>
      <c r="D13" s="31" t="s">
        <v>369</v>
      </c>
      <c r="E13" s="52" t="s">
        <v>370</v>
      </c>
    </row>
    <row r="14" ht="40.5" customHeight="1" spans="1:5">
      <c r="A14" s="29"/>
      <c r="B14" s="29"/>
      <c r="C14" s="11" t="s">
        <v>371</v>
      </c>
      <c r="D14" s="31" t="s">
        <v>372</v>
      </c>
      <c r="E14" s="35">
        <v>1</v>
      </c>
    </row>
    <row r="15" ht="40.5" customHeight="1" spans="1:5">
      <c r="A15" s="29"/>
      <c r="B15" s="37"/>
      <c r="C15" s="28" t="s">
        <v>373</v>
      </c>
      <c r="D15" s="53" t="s">
        <v>374</v>
      </c>
      <c r="E15" s="54" t="s">
        <v>375</v>
      </c>
    </row>
    <row r="16" ht="40.5" customHeight="1" spans="1:5">
      <c r="A16" s="29"/>
      <c r="B16" s="27" t="s">
        <v>376</v>
      </c>
      <c r="C16" s="11" t="s">
        <v>377</v>
      </c>
      <c r="D16" s="32" t="s">
        <v>378</v>
      </c>
      <c r="E16" s="35">
        <v>0.9</v>
      </c>
    </row>
    <row r="17" ht="37.5" customHeight="1" spans="1:5">
      <c r="A17" s="29"/>
      <c r="B17" s="29"/>
      <c r="C17" s="11"/>
      <c r="D17" s="32" t="s">
        <v>379</v>
      </c>
      <c r="E17" s="31" t="s">
        <v>380</v>
      </c>
    </row>
    <row r="18" ht="38.25" customHeight="1" spans="1:5">
      <c r="A18" s="29"/>
      <c r="B18" s="29"/>
      <c r="C18" s="11" t="s">
        <v>381</v>
      </c>
      <c r="D18" s="55" t="s">
        <v>382</v>
      </c>
      <c r="E18" s="36" t="s">
        <v>383</v>
      </c>
    </row>
    <row r="19" ht="27" customHeight="1" spans="1:5">
      <c r="A19" s="29"/>
      <c r="B19" s="37"/>
      <c r="C19" s="11"/>
      <c r="D19" s="12"/>
      <c r="E19" s="11"/>
    </row>
    <row r="20" ht="41.25" customHeight="1" spans="1:5">
      <c r="A20" s="29"/>
      <c r="B20" s="12" t="s">
        <v>384</v>
      </c>
      <c r="C20" s="32" t="s">
        <v>385</v>
      </c>
      <c r="D20" s="43" t="s">
        <v>386</v>
      </c>
      <c r="E20" s="56" t="s">
        <v>387</v>
      </c>
    </row>
    <row r="21" ht="29.25" customHeight="1" spans="1:5">
      <c r="A21" s="37"/>
      <c r="B21" s="12"/>
      <c r="C21" s="32"/>
      <c r="D21" s="57"/>
      <c r="E21" s="56"/>
    </row>
    <row r="22" ht="23.1" customHeight="1" spans="1:5">
      <c r="A22" s="38" t="s">
        <v>388</v>
      </c>
      <c r="B22" s="39"/>
      <c r="C22" s="39"/>
      <c r="D22" s="39"/>
      <c r="E22" s="39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2:E22"/>
    <mergeCell ref="A7:A10"/>
    <mergeCell ref="A12:A21"/>
    <mergeCell ref="B13:B15"/>
    <mergeCell ref="B16:B19"/>
    <mergeCell ref="B20:B21"/>
    <mergeCell ref="C16:C17"/>
    <mergeCell ref="C18:C19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8"/>
  <sheetViews>
    <sheetView topLeftCell="A12" workbookViewId="0">
      <selection activeCell="A12" sqref="A12:A27"/>
    </sheetView>
  </sheetViews>
  <sheetFormatPr defaultColWidth="9.90476190476191" defaultRowHeight="13.5" customHeight="1" outlineLevelCol="4"/>
  <cols>
    <col min="1" max="1" width="8" style="1" customWidth="1"/>
    <col min="2" max="2" width="19.7142857142857" style="1" customWidth="1"/>
    <col min="3" max="3" width="18.7142857142857" style="1" customWidth="1"/>
    <col min="4" max="4" width="22.8571428571429" style="1" customWidth="1"/>
    <col min="5" max="5" width="18.8571428571429" style="1" customWidth="1"/>
    <col min="6" max="38" width="9.90476190476191" style="1"/>
    <col min="39" max="16384" width="9.90476190476191" style="3"/>
  </cols>
  <sheetData>
    <row r="1" s="1" customFormat="1" ht="18.75" customHeight="1" spans="1:2">
      <c r="A1" s="4" t="s">
        <v>389</v>
      </c>
      <c r="B1" s="4"/>
    </row>
    <row r="2" s="1" customFormat="1" ht="25.5" customHeight="1" spans="1:5">
      <c r="A2" s="5" t="s">
        <v>346</v>
      </c>
      <c r="B2" s="5"/>
      <c r="C2" s="5"/>
      <c r="D2" s="5"/>
      <c r="E2" s="5"/>
    </row>
    <row r="3" s="1" customFormat="1" ht="9" customHeight="1" spans="1:5">
      <c r="A3" s="5"/>
      <c r="B3" s="5"/>
      <c r="C3" s="5"/>
      <c r="D3" s="5"/>
      <c r="E3" s="5"/>
    </row>
    <row r="4" s="1" customFormat="1" ht="18.75" customHeight="1" spans="1:5">
      <c r="A4" s="7" t="s">
        <v>347</v>
      </c>
      <c r="B4" s="7"/>
      <c r="C4" s="8" t="s">
        <v>348</v>
      </c>
      <c r="D4" s="7"/>
      <c r="E4" s="10" t="s">
        <v>32</v>
      </c>
    </row>
    <row r="5" s="1" customFormat="1" ht="29" customHeight="1" spans="1:5">
      <c r="A5" s="11" t="s">
        <v>349</v>
      </c>
      <c r="B5" s="11"/>
      <c r="C5" s="11" t="s">
        <v>390</v>
      </c>
      <c r="D5" s="11"/>
      <c r="E5" s="11"/>
    </row>
    <row r="6" s="1" customFormat="1" ht="29" customHeight="1" spans="1:5">
      <c r="A6" s="11" t="s">
        <v>351</v>
      </c>
      <c r="B6" s="11"/>
      <c r="C6" s="66" t="s">
        <v>173</v>
      </c>
      <c r="D6" s="11" t="s">
        <v>352</v>
      </c>
      <c r="E6" s="58" t="s">
        <v>173</v>
      </c>
    </row>
    <row r="7" s="1" customFormat="1" ht="29" customHeight="1" spans="1:5">
      <c r="A7" s="13" t="s">
        <v>354</v>
      </c>
      <c r="B7" s="14" t="s">
        <v>355</v>
      </c>
      <c r="C7" s="15"/>
      <c r="D7" s="15"/>
      <c r="E7" s="16"/>
    </row>
    <row r="8" s="1" customFormat="1" ht="29" customHeight="1" spans="1:5">
      <c r="A8" s="17"/>
      <c r="B8" s="18" t="s">
        <v>356</v>
      </c>
      <c r="C8" s="19" t="s">
        <v>391</v>
      </c>
      <c r="D8" s="20"/>
      <c r="E8" s="21"/>
    </row>
    <row r="9" s="1" customFormat="1" ht="29" customHeight="1" spans="1:5">
      <c r="A9" s="17"/>
      <c r="B9" s="19" t="s">
        <v>358</v>
      </c>
      <c r="C9" s="19" t="s">
        <v>391</v>
      </c>
      <c r="D9" s="20"/>
      <c r="E9" s="21"/>
    </row>
    <row r="10" s="1" customFormat="1" ht="29" customHeight="1" spans="1:5">
      <c r="A10" s="22"/>
      <c r="B10" s="19" t="s">
        <v>359</v>
      </c>
      <c r="C10" s="19"/>
      <c r="D10" s="20"/>
      <c r="E10" s="21"/>
    </row>
    <row r="11" s="1" customFormat="1" ht="80" customHeight="1" spans="1:5">
      <c r="A11" s="23" t="s">
        <v>360</v>
      </c>
      <c r="B11" s="24" t="s">
        <v>392</v>
      </c>
      <c r="C11" s="25"/>
      <c r="D11" s="25"/>
      <c r="E11" s="26"/>
    </row>
    <row r="12" s="1" customFormat="1" ht="30" customHeight="1" spans="1:5">
      <c r="A12" s="27" t="s">
        <v>362</v>
      </c>
      <c r="B12" s="11" t="s">
        <v>363</v>
      </c>
      <c r="C12" s="11" t="s">
        <v>364</v>
      </c>
      <c r="D12" s="28" t="s">
        <v>365</v>
      </c>
      <c r="E12" s="13" t="s">
        <v>366</v>
      </c>
    </row>
    <row r="13" s="1" customFormat="1" ht="37" customHeight="1" spans="1:5">
      <c r="A13" s="29"/>
      <c r="B13" s="30" t="s">
        <v>367</v>
      </c>
      <c r="C13" s="68" t="s">
        <v>368</v>
      </c>
      <c r="D13" s="69" t="s">
        <v>393</v>
      </c>
      <c r="E13" s="69" t="s">
        <v>394</v>
      </c>
    </row>
    <row r="14" s="1" customFormat="1" ht="24" customHeight="1" spans="1:5">
      <c r="A14" s="29"/>
      <c r="B14" s="30"/>
      <c r="C14" s="70"/>
      <c r="D14" s="69" t="s">
        <v>395</v>
      </c>
      <c r="E14" s="69" t="s">
        <v>396</v>
      </c>
    </row>
    <row r="15" s="1" customFormat="1" ht="31" customHeight="1" spans="1:5">
      <c r="A15" s="29"/>
      <c r="B15" s="30"/>
      <c r="C15" s="70"/>
      <c r="D15" s="69" t="s">
        <v>397</v>
      </c>
      <c r="E15" s="69" t="s">
        <v>398</v>
      </c>
    </row>
    <row r="16" s="1" customFormat="1" ht="26" customHeight="1" spans="1:5">
      <c r="A16" s="29"/>
      <c r="B16" s="30"/>
      <c r="C16" s="70"/>
      <c r="D16" s="69" t="s">
        <v>399</v>
      </c>
      <c r="E16" s="69" t="s">
        <v>400</v>
      </c>
    </row>
    <row r="17" s="1" customFormat="1" ht="26" customHeight="1" spans="1:5">
      <c r="A17" s="29"/>
      <c r="B17" s="30"/>
      <c r="C17" s="71"/>
      <c r="D17" s="69" t="s">
        <v>401</v>
      </c>
      <c r="E17" s="72">
        <v>1</v>
      </c>
    </row>
    <row r="18" s="1" customFormat="1" ht="26" customHeight="1" spans="1:5">
      <c r="A18" s="29"/>
      <c r="B18" s="30"/>
      <c r="C18" s="19" t="s">
        <v>371</v>
      </c>
      <c r="D18" s="69" t="s">
        <v>402</v>
      </c>
      <c r="E18" s="69" t="s">
        <v>403</v>
      </c>
    </row>
    <row r="19" s="1" customFormat="1" ht="26" customHeight="1" spans="1:5">
      <c r="A19" s="29"/>
      <c r="B19" s="30"/>
      <c r="C19" s="19"/>
      <c r="D19" s="69" t="s">
        <v>404</v>
      </c>
      <c r="E19" s="69" t="s">
        <v>405</v>
      </c>
    </row>
    <row r="20" s="1" customFormat="1" ht="27" customHeight="1" spans="1:5">
      <c r="A20" s="29"/>
      <c r="B20" s="30"/>
      <c r="C20" s="19"/>
      <c r="D20" s="69" t="s">
        <v>406</v>
      </c>
      <c r="E20" s="69" t="s">
        <v>407</v>
      </c>
    </row>
    <row r="21" s="1" customFormat="1" ht="24" customHeight="1" spans="1:5">
      <c r="A21" s="29"/>
      <c r="B21" s="30"/>
      <c r="C21" s="19"/>
      <c r="D21" s="69" t="s">
        <v>408</v>
      </c>
      <c r="E21" s="69" t="s">
        <v>409</v>
      </c>
    </row>
    <row r="22" s="1" customFormat="1" ht="21" customHeight="1" spans="1:5">
      <c r="A22" s="29"/>
      <c r="B22" s="30"/>
      <c r="C22" s="11" t="s">
        <v>373</v>
      </c>
      <c r="D22" s="69" t="s">
        <v>410</v>
      </c>
      <c r="E22" s="72">
        <v>1</v>
      </c>
    </row>
    <row r="23" s="1" customFormat="1" ht="29" customHeight="1" spans="1:5">
      <c r="A23" s="29"/>
      <c r="B23" s="27" t="s">
        <v>376</v>
      </c>
      <c r="C23" s="12" t="s">
        <v>411</v>
      </c>
      <c r="D23" s="11"/>
      <c r="E23" s="11"/>
    </row>
    <row r="24" s="1" customFormat="1" ht="29" customHeight="1" spans="1:5">
      <c r="A24" s="29"/>
      <c r="B24" s="29"/>
      <c r="C24" s="13" t="s">
        <v>412</v>
      </c>
      <c r="D24" s="11" t="s">
        <v>413</v>
      </c>
      <c r="E24" s="42" t="s">
        <v>414</v>
      </c>
    </row>
    <row r="25" s="1" customFormat="1" ht="29" customHeight="1" spans="1:5">
      <c r="A25" s="29"/>
      <c r="B25" s="29"/>
      <c r="C25" s="13" t="s">
        <v>415</v>
      </c>
      <c r="D25" s="11" t="s">
        <v>416</v>
      </c>
      <c r="E25" s="11" t="s">
        <v>409</v>
      </c>
    </row>
    <row r="26" s="1" customFormat="1" ht="29" customHeight="1" spans="1:5">
      <c r="A26" s="29"/>
      <c r="B26" s="37"/>
      <c r="C26" s="22"/>
      <c r="D26" s="11" t="s">
        <v>417</v>
      </c>
      <c r="E26" s="11" t="s">
        <v>418</v>
      </c>
    </row>
    <row r="27" s="1" customFormat="1" ht="29" customHeight="1" spans="1:5">
      <c r="A27" s="29"/>
      <c r="B27" s="12" t="s">
        <v>384</v>
      </c>
      <c r="C27" s="67" t="s">
        <v>419</v>
      </c>
      <c r="D27" s="57" t="s">
        <v>420</v>
      </c>
      <c r="E27" s="42" t="s">
        <v>387</v>
      </c>
    </row>
    <row r="28" s="1" customFormat="1" ht="29" customHeight="1" spans="1:5">
      <c r="A28" s="38" t="s">
        <v>388</v>
      </c>
      <c r="B28" s="38"/>
      <c r="C28" s="38"/>
      <c r="D28" s="38"/>
      <c r="E28" s="38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8:E28"/>
    <mergeCell ref="A7:A10"/>
    <mergeCell ref="A12:A27"/>
    <mergeCell ref="B13:B22"/>
    <mergeCell ref="B23:B26"/>
    <mergeCell ref="C13:C17"/>
    <mergeCell ref="C18:C21"/>
    <mergeCell ref="C25:C26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1"/>
  <sheetViews>
    <sheetView topLeftCell="A6" workbookViewId="0">
      <selection activeCell="J18" sqref="J18"/>
    </sheetView>
  </sheetViews>
  <sheetFormatPr defaultColWidth="9.90476190476191" defaultRowHeight="13.5" customHeight="1" outlineLevelCol="4"/>
  <cols>
    <col min="1" max="1" width="6.42857142857143" style="1" customWidth="1"/>
    <col min="2" max="2" width="18.1428571428571" style="1" customWidth="1"/>
    <col min="3" max="3" width="17.4285714285714" style="1" customWidth="1"/>
    <col min="4" max="4" width="20.4285714285714" style="1" customWidth="1"/>
    <col min="5" max="5" width="19.4285714285714" style="1" customWidth="1"/>
    <col min="6" max="40" width="9.90476190476191" style="1"/>
    <col min="41" max="16384" width="9.90476190476191" style="3"/>
  </cols>
  <sheetData>
    <row r="1" s="1" customFormat="1" ht="18.75" customHeight="1" spans="1:2">
      <c r="A1" s="4" t="s">
        <v>389</v>
      </c>
      <c r="B1" s="4"/>
    </row>
    <row r="2" s="1" customFormat="1" ht="25.5" customHeight="1" spans="1:5">
      <c r="A2" s="5" t="s">
        <v>346</v>
      </c>
      <c r="B2" s="5"/>
      <c r="C2" s="5"/>
      <c r="D2" s="5"/>
      <c r="E2" s="5"/>
    </row>
    <row r="3" s="1" customFormat="1" ht="9" customHeight="1" spans="1:5">
      <c r="A3" s="5"/>
      <c r="B3" s="5"/>
      <c r="C3" s="5"/>
      <c r="D3" s="5"/>
      <c r="E3" s="5"/>
    </row>
    <row r="4" s="1" customFormat="1" ht="18.75" customHeight="1" spans="1:5">
      <c r="A4" s="7" t="s">
        <v>347</v>
      </c>
      <c r="B4" s="7"/>
      <c r="C4" s="8" t="s">
        <v>348</v>
      </c>
      <c r="D4" s="7"/>
      <c r="E4" s="10" t="s">
        <v>32</v>
      </c>
    </row>
    <row r="5" s="1" customFormat="1" ht="24" customHeight="1" spans="1:5">
      <c r="A5" s="11" t="s">
        <v>349</v>
      </c>
      <c r="B5" s="11"/>
      <c r="C5" s="11" t="s">
        <v>390</v>
      </c>
      <c r="D5" s="11"/>
      <c r="E5" s="11"/>
    </row>
    <row r="6" s="1" customFormat="1" ht="24" customHeight="1" spans="1:5">
      <c r="A6" s="11" t="s">
        <v>351</v>
      </c>
      <c r="B6" s="11"/>
      <c r="C6" s="66" t="s">
        <v>173</v>
      </c>
      <c r="D6" s="11" t="s">
        <v>352</v>
      </c>
      <c r="E6" s="66" t="s">
        <v>173</v>
      </c>
    </row>
    <row r="7" s="1" customFormat="1" ht="24" customHeight="1" spans="1:5">
      <c r="A7" s="13" t="s">
        <v>354</v>
      </c>
      <c r="B7" s="14" t="s">
        <v>355</v>
      </c>
      <c r="C7" s="15"/>
      <c r="D7" s="15"/>
      <c r="E7" s="16"/>
    </row>
    <row r="8" s="1" customFormat="1" ht="24" customHeight="1" spans="1:5">
      <c r="A8" s="17"/>
      <c r="B8" s="18" t="s">
        <v>356</v>
      </c>
      <c r="C8" s="19" t="s">
        <v>421</v>
      </c>
      <c r="D8" s="20"/>
      <c r="E8" s="21"/>
    </row>
    <row r="9" s="1" customFormat="1" ht="24" customHeight="1" spans="1:5">
      <c r="A9" s="17"/>
      <c r="B9" s="19" t="s">
        <v>358</v>
      </c>
      <c r="C9" s="19" t="s">
        <v>421</v>
      </c>
      <c r="D9" s="20"/>
      <c r="E9" s="21"/>
    </row>
    <row r="10" s="1" customFormat="1" ht="24" customHeight="1" spans="1:5">
      <c r="A10" s="22"/>
      <c r="B10" s="19" t="s">
        <v>359</v>
      </c>
      <c r="C10" s="19"/>
      <c r="D10" s="20"/>
      <c r="E10" s="21"/>
    </row>
    <row r="11" s="1" customFormat="1" ht="81" customHeight="1" spans="1:5">
      <c r="A11" s="23" t="s">
        <v>360</v>
      </c>
      <c r="B11" s="24" t="s">
        <v>422</v>
      </c>
      <c r="C11" s="25"/>
      <c r="D11" s="25"/>
      <c r="E11" s="26"/>
    </row>
    <row r="12" s="1" customFormat="1" ht="36" customHeight="1" spans="1:5">
      <c r="A12" s="27" t="s">
        <v>362</v>
      </c>
      <c r="B12" s="11" t="s">
        <v>363</v>
      </c>
      <c r="C12" s="11" t="s">
        <v>364</v>
      </c>
      <c r="D12" s="11" t="s">
        <v>365</v>
      </c>
      <c r="E12" s="12" t="s">
        <v>366</v>
      </c>
    </row>
    <row r="13" s="1" customFormat="1" ht="21" customHeight="1" spans="1:5">
      <c r="A13" s="29"/>
      <c r="B13" s="30" t="s">
        <v>367</v>
      </c>
      <c r="C13" s="11" t="s">
        <v>368</v>
      </c>
      <c r="D13" s="11" t="s">
        <v>423</v>
      </c>
      <c r="E13" s="60" t="s">
        <v>424</v>
      </c>
    </row>
    <row r="14" s="1" customFormat="1" ht="21" customHeight="1" spans="1:5">
      <c r="A14" s="29"/>
      <c r="B14" s="30"/>
      <c r="C14" s="11"/>
      <c r="D14" s="11"/>
      <c r="E14" s="11"/>
    </row>
    <row r="15" s="1" customFormat="1" ht="21" customHeight="1" spans="1:5">
      <c r="A15" s="29"/>
      <c r="B15" s="30"/>
      <c r="C15" s="11" t="s">
        <v>371</v>
      </c>
      <c r="D15" s="11" t="s">
        <v>425</v>
      </c>
      <c r="E15" s="42">
        <v>1</v>
      </c>
    </row>
    <row r="16" s="1" customFormat="1" ht="21" customHeight="1" spans="1:5">
      <c r="A16" s="29"/>
      <c r="B16" s="30"/>
      <c r="C16" s="11"/>
      <c r="D16" s="11"/>
      <c r="E16" s="11"/>
    </row>
    <row r="17" s="1" customFormat="1" ht="21" customHeight="1" spans="1:5">
      <c r="A17" s="29"/>
      <c r="B17" s="30"/>
      <c r="C17" s="11"/>
      <c r="D17" s="11"/>
      <c r="E17" s="11"/>
    </row>
    <row r="18" s="1" customFormat="1" ht="21" customHeight="1" spans="1:5">
      <c r="A18" s="29"/>
      <c r="B18" s="30"/>
      <c r="C18" s="11" t="s">
        <v>373</v>
      </c>
      <c r="D18" s="11" t="s">
        <v>426</v>
      </c>
      <c r="E18" s="11" t="s">
        <v>427</v>
      </c>
    </row>
    <row r="19" s="1" customFormat="1" ht="21" customHeight="1" spans="1:5">
      <c r="A19" s="29"/>
      <c r="B19" s="30"/>
      <c r="C19" s="11"/>
      <c r="D19" s="11"/>
      <c r="E19" s="11"/>
    </row>
    <row r="20" s="1" customFormat="1" ht="21" customHeight="1" spans="1:5">
      <c r="A20" s="29"/>
      <c r="B20" s="30"/>
      <c r="C20" s="11" t="s">
        <v>428</v>
      </c>
      <c r="D20" s="11"/>
      <c r="E20" s="11"/>
    </row>
    <row r="21" s="1" customFormat="1" ht="21" customHeight="1" spans="1:5">
      <c r="A21" s="29"/>
      <c r="B21" s="30"/>
      <c r="C21" s="11"/>
      <c r="D21" s="11"/>
      <c r="E21" s="11"/>
    </row>
    <row r="22" s="1" customFormat="1" ht="21" customHeight="1" spans="1:5">
      <c r="A22" s="29"/>
      <c r="B22" s="27" t="s">
        <v>376</v>
      </c>
      <c r="C22" s="12" t="s">
        <v>411</v>
      </c>
      <c r="D22" s="11"/>
      <c r="E22" s="11"/>
    </row>
    <row r="23" s="1" customFormat="1" ht="21" customHeight="1" spans="1:5">
      <c r="A23" s="29"/>
      <c r="B23" s="29"/>
      <c r="C23" s="12"/>
      <c r="D23" s="11"/>
      <c r="E23" s="11"/>
    </row>
    <row r="24" s="1" customFormat="1" ht="21" customHeight="1" spans="1:5">
      <c r="A24" s="29"/>
      <c r="B24" s="29"/>
      <c r="C24" s="12" t="s">
        <v>412</v>
      </c>
      <c r="D24" s="11" t="s">
        <v>429</v>
      </c>
      <c r="E24" s="11" t="s">
        <v>430</v>
      </c>
    </row>
    <row r="25" s="1" customFormat="1" ht="21" customHeight="1" spans="1:5">
      <c r="A25" s="29"/>
      <c r="B25" s="29"/>
      <c r="C25" s="12"/>
      <c r="D25" s="11"/>
      <c r="E25" s="11"/>
    </row>
    <row r="26" s="1" customFormat="1" ht="21" customHeight="1" spans="1:5">
      <c r="A26" s="29"/>
      <c r="B26" s="29"/>
      <c r="C26" s="12" t="s">
        <v>431</v>
      </c>
      <c r="D26" s="11"/>
      <c r="E26" s="11"/>
    </row>
    <row r="27" s="1" customFormat="1" ht="21" customHeight="1" spans="1:5">
      <c r="A27" s="29"/>
      <c r="B27" s="29"/>
      <c r="C27" s="12"/>
      <c r="D27" s="11"/>
      <c r="E27" s="11"/>
    </row>
    <row r="28" s="1" customFormat="1" ht="21" customHeight="1" spans="1:5">
      <c r="A28" s="29"/>
      <c r="B28" s="29"/>
      <c r="C28" s="13" t="s">
        <v>415</v>
      </c>
      <c r="D28" s="11"/>
      <c r="E28" s="11"/>
    </row>
    <row r="29" s="1" customFormat="1" ht="21" customHeight="1" spans="1:5">
      <c r="A29" s="29"/>
      <c r="B29" s="29"/>
      <c r="C29" s="17"/>
      <c r="D29" s="11"/>
      <c r="E29" s="11"/>
    </row>
    <row r="30" s="1" customFormat="1" ht="32" customHeight="1" spans="1:5">
      <c r="A30" s="29"/>
      <c r="B30" s="12" t="s">
        <v>384</v>
      </c>
      <c r="C30" s="67" t="s">
        <v>419</v>
      </c>
      <c r="D30" s="65" t="s">
        <v>432</v>
      </c>
      <c r="E30" s="42" t="s">
        <v>414</v>
      </c>
    </row>
    <row r="31" s="1" customFormat="1" ht="23" customHeight="1" spans="1:5">
      <c r="A31" s="38" t="s">
        <v>388</v>
      </c>
      <c r="B31" s="38"/>
      <c r="C31" s="38"/>
      <c r="D31" s="38"/>
      <c r="E31" s="38"/>
    </row>
  </sheetData>
  <mergeCells count="23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1:E31"/>
    <mergeCell ref="A7:A10"/>
    <mergeCell ref="A12:A30"/>
    <mergeCell ref="B13:B21"/>
    <mergeCell ref="B22:B29"/>
    <mergeCell ref="C13:C14"/>
    <mergeCell ref="C15:C17"/>
    <mergeCell ref="C18:C19"/>
    <mergeCell ref="C20:C21"/>
    <mergeCell ref="C22:C23"/>
    <mergeCell ref="C24:C25"/>
    <mergeCell ref="C26:C27"/>
    <mergeCell ref="C28:C29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8"/>
  <sheetViews>
    <sheetView workbookViewId="0">
      <selection activeCell="K22" sqref="K22"/>
    </sheetView>
  </sheetViews>
  <sheetFormatPr defaultColWidth="9.90476190476191" defaultRowHeight="13.5" customHeight="1" outlineLevelCol="4"/>
  <cols>
    <col min="1" max="1" width="7.85714285714286" style="1" customWidth="1"/>
    <col min="2" max="2" width="18.2857142857143" style="1" customWidth="1"/>
    <col min="3" max="3" width="19.5714285714286" style="1" customWidth="1"/>
    <col min="4" max="4" width="20.3809523809524" style="49" customWidth="1"/>
    <col min="5" max="5" width="19.2857142857143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50"/>
      <c r="E4" s="10" t="s">
        <v>32</v>
      </c>
    </row>
    <row r="5" ht="25" customHeight="1" spans="1:5">
      <c r="A5" s="11" t="s">
        <v>349</v>
      </c>
      <c r="B5" s="11"/>
      <c r="C5" s="11" t="s">
        <v>433</v>
      </c>
      <c r="D5" s="11"/>
      <c r="E5" s="11"/>
    </row>
    <row r="6" ht="25" customHeight="1" spans="1:5">
      <c r="A6" s="11" t="s">
        <v>351</v>
      </c>
      <c r="B6" s="11"/>
      <c r="C6" s="11" t="s">
        <v>173</v>
      </c>
      <c r="D6" s="12" t="s">
        <v>352</v>
      </c>
      <c r="E6" s="58" t="s">
        <v>353</v>
      </c>
    </row>
    <row r="7" ht="25" customHeight="1" spans="1:5">
      <c r="A7" s="13" t="s">
        <v>354</v>
      </c>
      <c r="B7" s="14" t="s">
        <v>355</v>
      </c>
      <c r="C7" s="15"/>
      <c r="D7" s="15"/>
      <c r="E7" s="16"/>
    </row>
    <row r="8" ht="25" customHeight="1" spans="1:5">
      <c r="A8" s="17"/>
      <c r="B8" s="18" t="s">
        <v>356</v>
      </c>
      <c r="C8" s="19" t="s">
        <v>434</v>
      </c>
      <c r="D8" s="20"/>
      <c r="E8" s="21"/>
    </row>
    <row r="9" ht="25" customHeight="1" spans="1:5">
      <c r="A9" s="17"/>
      <c r="B9" s="19" t="s">
        <v>358</v>
      </c>
      <c r="C9" s="19" t="s">
        <v>434</v>
      </c>
      <c r="D9" s="20"/>
      <c r="E9" s="21"/>
    </row>
    <row r="10" ht="25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435</v>
      </c>
      <c r="C11" s="25"/>
      <c r="D11" s="25"/>
      <c r="E11" s="26"/>
    </row>
    <row r="12" ht="30" customHeight="1" spans="1:5">
      <c r="A12" s="27" t="s">
        <v>362</v>
      </c>
      <c r="B12" s="11" t="s">
        <v>363</v>
      </c>
      <c r="C12" s="11" t="s">
        <v>364</v>
      </c>
      <c r="D12" s="13" t="s">
        <v>365</v>
      </c>
      <c r="E12" s="13" t="s">
        <v>366</v>
      </c>
    </row>
    <row r="13" ht="27" customHeight="1" spans="1:5">
      <c r="A13" s="29"/>
      <c r="B13" s="30" t="s">
        <v>436</v>
      </c>
      <c r="C13" s="11" t="s">
        <v>368</v>
      </c>
      <c r="D13" s="59" t="s">
        <v>437</v>
      </c>
      <c r="E13" s="60" t="s">
        <v>438</v>
      </c>
    </row>
    <row r="14" ht="27" customHeight="1" spans="1:5">
      <c r="A14" s="29"/>
      <c r="B14" s="30"/>
      <c r="C14" s="11"/>
      <c r="D14" s="61" t="s">
        <v>439</v>
      </c>
      <c r="E14" s="60" t="s">
        <v>440</v>
      </c>
    </row>
    <row r="15" ht="30" customHeight="1" spans="1:5">
      <c r="A15" s="29"/>
      <c r="B15" s="30"/>
      <c r="C15" s="11"/>
      <c r="D15" s="61" t="s">
        <v>441</v>
      </c>
      <c r="E15" s="62" t="s">
        <v>442</v>
      </c>
    </row>
    <row r="16" ht="42" customHeight="1" spans="1:5">
      <c r="A16" s="29"/>
      <c r="B16" s="30"/>
      <c r="C16" s="11" t="s">
        <v>371</v>
      </c>
      <c r="D16" s="63" t="s">
        <v>443</v>
      </c>
      <c r="E16" s="56" t="s">
        <v>444</v>
      </c>
    </row>
    <row r="17" ht="42" customHeight="1" spans="1:5">
      <c r="A17" s="29"/>
      <c r="B17" s="30"/>
      <c r="C17" s="11"/>
      <c r="D17" s="63" t="s">
        <v>445</v>
      </c>
      <c r="E17" s="56" t="s">
        <v>387</v>
      </c>
    </row>
    <row r="18" ht="22" customHeight="1" spans="1:5">
      <c r="A18" s="29"/>
      <c r="B18" s="30"/>
      <c r="C18" s="11"/>
      <c r="D18" s="63" t="s">
        <v>446</v>
      </c>
      <c r="E18" s="56">
        <v>0</v>
      </c>
    </row>
    <row r="19" ht="22" customHeight="1" spans="1:5">
      <c r="A19" s="29"/>
      <c r="B19" s="30"/>
      <c r="C19" s="11"/>
      <c r="D19" s="63" t="s">
        <v>447</v>
      </c>
      <c r="E19" s="60">
        <v>0</v>
      </c>
    </row>
    <row r="20" ht="25" customHeight="1" spans="1:5">
      <c r="A20" s="29"/>
      <c r="B20" s="30"/>
      <c r="C20" s="11"/>
      <c r="D20" s="63" t="s">
        <v>448</v>
      </c>
      <c r="E20" s="60" t="s">
        <v>449</v>
      </c>
    </row>
    <row r="21" ht="25" customHeight="1" spans="1:5">
      <c r="A21" s="29"/>
      <c r="B21" s="30"/>
      <c r="C21" s="11"/>
      <c r="D21" s="63" t="s">
        <v>450</v>
      </c>
      <c r="E21" s="60" t="s">
        <v>451</v>
      </c>
    </row>
    <row r="22" ht="39.75" customHeight="1" spans="1:5">
      <c r="A22" s="29"/>
      <c r="B22" s="30"/>
      <c r="C22" s="11"/>
      <c r="D22" s="63" t="s">
        <v>452</v>
      </c>
      <c r="E22" s="60" t="s">
        <v>453</v>
      </c>
    </row>
    <row r="23" ht="39" customHeight="1" spans="1:5">
      <c r="A23" s="29"/>
      <c r="B23" s="30"/>
      <c r="C23" s="11"/>
      <c r="D23" s="63" t="s">
        <v>454</v>
      </c>
      <c r="E23" s="60" t="s">
        <v>453</v>
      </c>
    </row>
    <row r="24" ht="25.5" customHeight="1" spans="1:5">
      <c r="A24" s="29"/>
      <c r="B24" s="30"/>
      <c r="C24" s="11"/>
      <c r="D24" s="63" t="s">
        <v>455</v>
      </c>
      <c r="E24" s="60" t="s">
        <v>456</v>
      </c>
    </row>
    <row r="25" ht="38" customHeight="1" spans="1:5">
      <c r="A25" s="29"/>
      <c r="B25" s="30"/>
      <c r="C25" s="11" t="s">
        <v>373</v>
      </c>
      <c r="D25" s="63" t="s">
        <v>457</v>
      </c>
      <c r="E25" s="64">
        <v>1</v>
      </c>
    </row>
    <row r="26" ht="32.1" customHeight="1" spans="1:5">
      <c r="A26" s="29"/>
      <c r="B26" s="12" t="s">
        <v>384</v>
      </c>
      <c r="C26" s="32" t="s">
        <v>458</v>
      </c>
      <c r="D26" s="65" t="s">
        <v>459</v>
      </c>
      <c r="E26" s="56" t="s">
        <v>414</v>
      </c>
    </row>
    <row r="27" ht="31" customHeight="1" spans="1:5">
      <c r="A27" s="37"/>
      <c r="B27" s="12"/>
      <c r="C27" s="32" t="s">
        <v>385</v>
      </c>
      <c r="D27" s="65" t="s">
        <v>460</v>
      </c>
      <c r="E27" s="56" t="s">
        <v>461</v>
      </c>
    </row>
    <row r="28" ht="23.1" customHeight="1" spans="1:5">
      <c r="A28" s="38" t="s">
        <v>388</v>
      </c>
      <c r="B28" s="39"/>
      <c r="C28" s="39"/>
      <c r="D28" s="39"/>
      <c r="E28" s="39"/>
    </row>
  </sheetData>
  <mergeCells count="17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8:E28"/>
    <mergeCell ref="A7:A10"/>
    <mergeCell ref="A12:A27"/>
    <mergeCell ref="B13:B25"/>
    <mergeCell ref="B26:B27"/>
    <mergeCell ref="C13:C15"/>
    <mergeCell ref="C16:C24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A6" sqref="$A6:$XFD6"/>
    </sheetView>
  </sheetViews>
  <sheetFormatPr defaultColWidth="9.90476190476191" defaultRowHeight="13.5" customHeight="1" outlineLevelCol="4"/>
  <cols>
    <col min="1" max="1" width="7.28571428571429" style="1" customWidth="1"/>
    <col min="2" max="2" width="18.8571428571429" style="1" customWidth="1"/>
    <col min="3" max="3" width="18.1428571428571" style="1" customWidth="1"/>
    <col min="4" max="4" width="18.7142857142857" style="49" customWidth="1"/>
    <col min="5" max="5" width="19.7142857142857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50"/>
      <c r="E4" s="10" t="s">
        <v>32</v>
      </c>
    </row>
    <row r="5" ht="33" customHeight="1" spans="1:5">
      <c r="A5" s="11" t="s">
        <v>349</v>
      </c>
      <c r="B5" s="11"/>
      <c r="C5" s="11" t="s">
        <v>462</v>
      </c>
      <c r="D5" s="11"/>
      <c r="E5" s="11"/>
    </row>
    <row r="6" ht="37" customHeight="1" spans="1:5">
      <c r="A6" s="11" t="s">
        <v>351</v>
      </c>
      <c r="B6" s="11"/>
      <c r="C6" s="11" t="s">
        <v>173</v>
      </c>
      <c r="D6" s="12" t="s">
        <v>352</v>
      </c>
      <c r="E6" s="51" t="s">
        <v>353</v>
      </c>
    </row>
    <row r="7" ht="39" customHeight="1" spans="1:5">
      <c r="A7" s="13" t="s">
        <v>354</v>
      </c>
      <c r="B7" s="14" t="s">
        <v>355</v>
      </c>
      <c r="C7" s="15"/>
      <c r="D7" s="15"/>
      <c r="E7" s="16"/>
    </row>
    <row r="8" ht="27" customHeight="1" spans="1:5">
      <c r="A8" s="17"/>
      <c r="B8" s="18" t="s">
        <v>356</v>
      </c>
      <c r="C8" s="19" t="s">
        <v>463</v>
      </c>
      <c r="D8" s="20"/>
      <c r="E8" s="21"/>
    </row>
    <row r="9" ht="27" customHeight="1" spans="1:5">
      <c r="A9" s="17"/>
      <c r="B9" s="19" t="s">
        <v>358</v>
      </c>
      <c r="C9" s="19" t="s">
        <v>463</v>
      </c>
      <c r="D9" s="20"/>
      <c r="E9" s="21"/>
    </row>
    <row r="10" ht="27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361</v>
      </c>
      <c r="C11" s="25"/>
      <c r="D11" s="25"/>
      <c r="E11" s="26"/>
    </row>
    <row r="12" ht="53" customHeight="1" spans="1:5">
      <c r="A12" s="27" t="s">
        <v>362</v>
      </c>
      <c r="B12" s="11" t="s">
        <v>363</v>
      </c>
      <c r="C12" s="11" t="s">
        <v>364</v>
      </c>
      <c r="D12" s="13" t="s">
        <v>365</v>
      </c>
      <c r="E12" s="13" t="s">
        <v>366</v>
      </c>
    </row>
    <row r="13" ht="40.5" customHeight="1" spans="1:5">
      <c r="A13" s="29"/>
      <c r="B13" s="27" t="s">
        <v>367</v>
      </c>
      <c r="C13" s="11" t="s">
        <v>368</v>
      </c>
      <c r="D13" s="31" t="s">
        <v>369</v>
      </c>
      <c r="E13" s="52" t="s">
        <v>464</v>
      </c>
    </row>
    <row r="14" ht="40.5" customHeight="1" spans="1:5">
      <c r="A14" s="29"/>
      <c r="B14" s="29"/>
      <c r="C14" s="11" t="s">
        <v>371</v>
      </c>
      <c r="D14" s="31" t="s">
        <v>372</v>
      </c>
      <c r="E14" s="35">
        <v>1</v>
      </c>
    </row>
    <row r="15" ht="40.5" customHeight="1" spans="1:5">
      <c r="A15" s="29"/>
      <c r="B15" s="37"/>
      <c r="C15" s="28" t="s">
        <v>373</v>
      </c>
      <c r="D15" s="53" t="s">
        <v>374</v>
      </c>
      <c r="E15" s="54" t="s">
        <v>375</v>
      </c>
    </row>
    <row r="16" ht="40.5" customHeight="1" spans="1:5">
      <c r="A16" s="29"/>
      <c r="B16" s="27" t="s">
        <v>376</v>
      </c>
      <c r="C16" s="11" t="s">
        <v>377</v>
      </c>
      <c r="D16" s="32" t="s">
        <v>378</v>
      </c>
      <c r="E16" s="35">
        <v>1</v>
      </c>
    </row>
    <row r="17" ht="37.5" customHeight="1" spans="1:5">
      <c r="A17" s="29"/>
      <c r="B17" s="29"/>
      <c r="C17" s="11"/>
      <c r="D17" s="32" t="s">
        <v>379</v>
      </c>
      <c r="E17" s="31" t="s">
        <v>380</v>
      </c>
    </row>
    <row r="18" ht="38.25" customHeight="1" spans="1:5">
      <c r="A18" s="29"/>
      <c r="B18" s="29"/>
      <c r="C18" s="11" t="s">
        <v>381</v>
      </c>
      <c r="D18" s="55" t="s">
        <v>382</v>
      </c>
      <c r="E18" s="36" t="s">
        <v>383</v>
      </c>
    </row>
    <row r="19" ht="27" customHeight="1" spans="1:5">
      <c r="A19" s="29"/>
      <c r="B19" s="37"/>
      <c r="C19" s="11"/>
      <c r="D19" s="12"/>
      <c r="E19" s="11"/>
    </row>
    <row r="20" ht="52" customHeight="1" spans="1:5">
      <c r="A20" s="29"/>
      <c r="B20" s="12" t="s">
        <v>384</v>
      </c>
      <c r="C20" s="32" t="s">
        <v>385</v>
      </c>
      <c r="D20" s="43" t="s">
        <v>386</v>
      </c>
      <c r="E20" s="56" t="s">
        <v>414</v>
      </c>
    </row>
    <row r="21" ht="41" customHeight="1" spans="1:5">
      <c r="A21" s="37"/>
      <c r="B21" s="12"/>
      <c r="C21" s="32"/>
      <c r="D21" s="57"/>
      <c r="E21" s="56"/>
    </row>
    <row r="22" ht="46" customHeight="1" spans="1:5">
      <c r="A22" s="38" t="s">
        <v>388</v>
      </c>
      <c r="B22" s="39"/>
      <c r="C22" s="39"/>
      <c r="D22" s="39"/>
      <c r="E22" s="39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2:E22"/>
    <mergeCell ref="A7:A10"/>
    <mergeCell ref="A12:A21"/>
    <mergeCell ref="B13:B15"/>
    <mergeCell ref="B16:B19"/>
    <mergeCell ref="B20:B21"/>
    <mergeCell ref="C16:C17"/>
    <mergeCell ref="C18:C19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E18" sqref="E18"/>
    </sheetView>
  </sheetViews>
  <sheetFormatPr defaultColWidth="9.90476190476191" defaultRowHeight="13.5" customHeight="1" outlineLevelCol="4"/>
  <cols>
    <col min="1" max="1" width="8.28571428571429" style="1" customWidth="1"/>
    <col min="2" max="2" width="20.2857142857143" style="1" customWidth="1"/>
    <col min="3" max="3" width="18" style="1" customWidth="1"/>
    <col min="4" max="4" width="19.7142857142857" style="46" customWidth="1"/>
    <col min="5" max="5" width="17.7142857142857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47"/>
      <c r="E3" s="5"/>
    </row>
    <row r="4" ht="18.75" customHeight="1" spans="1:5">
      <c r="A4" s="7" t="s">
        <v>347</v>
      </c>
      <c r="B4" s="7"/>
      <c r="C4" s="8" t="s">
        <v>348</v>
      </c>
      <c r="D4" s="48"/>
      <c r="E4" s="10" t="s">
        <v>32</v>
      </c>
    </row>
    <row r="5" ht="33" customHeight="1" spans="1:5">
      <c r="A5" s="11" t="s">
        <v>349</v>
      </c>
      <c r="B5" s="11"/>
      <c r="C5" s="11" t="s">
        <v>465</v>
      </c>
      <c r="D5" s="11"/>
      <c r="E5" s="11"/>
    </row>
    <row r="6" ht="33" customHeight="1" spans="1:5">
      <c r="A6" s="11" t="s">
        <v>351</v>
      </c>
      <c r="B6" s="11"/>
      <c r="C6" s="11" t="s">
        <v>173</v>
      </c>
      <c r="D6" s="12" t="s">
        <v>352</v>
      </c>
      <c r="E6" s="11" t="s">
        <v>173</v>
      </c>
    </row>
    <row r="7" ht="33" customHeight="1" spans="1:5">
      <c r="A7" s="13" t="s">
        <v>354</v>
      </c>
      <c r="B7" s="14" t="s">
        <v>355</v>
      </c>
      <c r="C7" s="15"/>
      <c r="D7" s="15"/>
      <c r="E7" s="16"/>
    </row>
    <row r="8" ht="33" customHeight="1" spans="1:5">
      <c r="A8" s="17"/>
      <c r="B8" s="18" t="s">
        <v>356</v>
      </c>
      <c r="C8" s="19" t="s">
        <v>466</v>
      </c>
      <c r="D8" s="20"/>
      <c r="E8" s="21"/>
    </row>
    <row r="9" ht="33" customHeight="1" spans="1:5">
      <c r="A9" s="17"/>
      <c r="B9" s="19" t="s">
        <v>358</v>
      </c>
      <c r="C9" s="19" t="s">
        <v>466</v>
      </c>
      <c r="D9" s="20"/>
      <c r="E9" s="21"/>
    </row>
    <row r="10" ht="33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467</v>
      </c>
      <c r="C11" s="25"/>
      <c r="D11" s="25"/>
      <c r="E11" s="26"/>
    </row>
    <row r="12" ht="36" customHeight="1" spans="1:5">
      <c r="A12" s="27" t="s">
        <v>362</v>
      </c>
      <c r="B12" s="28" t="s">
        <v>363</v>
      </c>
      <c r="C12" s="28" t="s">
        <v>364</v>
      </c>
      <c r="D12" s="13" t="s">
        <v>365</v>
      </c>
      <c r="E12" s="13" t="s">
        <v>366</v>
      </c>
    </row>
    <row r="13" ht="38" customHeight="1" spans="1:5">
      <c r="A13" s="29"/>
      <c r="B13" s="30" t="s">
        <v>367</v>
      </c>
      <c r="C13" s="11" t="s">
        <v>368</v>
      </c>
      <c r="D13" s="34" t="s">
        <v>468</v>
      </c>
      <c r="E13" s="31" t="s">
        <v>469</v>
      </c>
    </row>
    <row r="14" ht="38" customHeight="1" spans="1:5">
      <c r="A14" s="29"/>
      <c r="B14" s="30"/>
      <c r="C14" s="11" t="s">
        <v>371</v>
      </c>
      <c r="D14" s="34" t="s">
        <v>470</v>
      </c>
      <c r="E14" s="36" t="s">
        <v>471</v>
      </c>
    </row>
    <row r="15" ht="38" customHeight="1" spans="1:5">
      <c r="A15" s="29"/>
      <c r="B15" s="30"/>
      <c r="C15" s="11"/>
      <c r="D15" s="34" t="s">
        <v>472</v>
      </c>
      <c r="E15" s="36" t="s">
        <v>471</v>
      </c>
    </row>
    <row r="16" ht="40.5" customHeight="1" spans="1:5">
      <c r="A16" s="29"/>
      <c r="B16" s="30"/>
      <c r="C16" s="11" t="s">
        <v>373</v>
      </c>
      <c r="D16" s="34" t="s">
        <v>473</v>
      </c>
      <c r="E16" s="31" t="s">
        <v>474</v>
      </c>
    </row>
    <row r="17" ht="40.5" customHeight="1" spans="1:5">
      <c r="A17" s="29"/>
      <c r="B17" s="30"/>
      <c r="C17" s="11"/>
      <c r="D17" s="34" t="s">
        <v>475</v>
      </c>
      <c r="E17" s="31" t="s">
        <v>474</v>
      </c>
    </row>
    <row r="18" ht="58.5" customHeight="1" spans="1:5">
      <c r="A18" s="29"/>
      <c r="B18" s="30" t="s">
        <v>376</v>
      </c>
      <c r="C18" s="11" t="s">
        <v>377</v>
      </c>
      <c r="D18" s="34" t="s">
        <v>476</v>
      </c>
      <c r="E18" s="31" t="s">
        <v>477</v>
      </c>
    </row>
    <row r="19" ht="58.5" customHeight="1" spans="1:5">
      <c r="A19" s="29"/>
      <c r="B19" s="30"/>
      <c r="C19" s="11" t="s">
        <v>381</v>
      </c>
      <c r="D19" s="34" t="s">
        <v>478</v>
      </c>
      <c r="E19" s="33">
        <v>1</v>
      </c>
    </row>
    <row r="20" ht="52" customHeight="1" spans="1:5">
      <c r="A20" s="29"/>
      <c r="B20" s="12" t="s">
        <v>384</v>
      </c>
      <c r="C20" s="32" t="s">
        <v>458</v>
      </c>
      <c r="D20" s="34" t="s">
        <v>479</v>
      </c>
      <c r="E20" s="36" t="s">
        <v>414</v>
      </c>
    </row>
    <row r="21" ht="45" customHeight="1" spans="1:5">
      <c r="A21" s="37"/>
      <c r="B21" s="12"/>
      <c r="C21" s="32" t="s">
        <v>385</v>
      </c>
      <c r="D21" s="31" t="s">
        <v>480</v>
      </c>
      <c r="E21" s="36" t="s">
        <v>414</v>
      </c>
    </row>
    <row r="22" ht="39" customHeight="1" spans="1:5">
      <c r="A22" s="38" t="s">
        <v>388</v>
      </c>
      <c r="B22" s="39"/>
      <c r="C22" s="39"/>
      <c r="D22" s="39"/>
      <c r="E22" s="39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2:E22"/>
    <mergeCell ref="A7:A10"/>
    <mergeCell ref="A12:A21"/>
    <mergeCell ref="B13:B17"/>
    <mergeCell ref="B18:B19"/>
    <mergeCell ref="B20:B21"/>
    <mergeCell ref="C14:C15"/>
    <mergeCell ref="C16:C17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4"/>
  <sheetViews>
    <sheetView topLeftCell="A17" workbookViewId="0">
      <selection activeCell="H29" sqref="H29"/>
    </sheetView>
  </sheetViews>
  <sheetFormatPr defaultColWidth="9.90476190476191" defaultRowHeight="13.5" customHeight="1" outlineLevelCol="4"/>
  <cols>
    <col min="1" max="1" width="9.71428571428571" style="1" customWidth="1"/>
    <col min="2" max="2" width="19.2857142857143" style="1" customWidth="1"/>
    <col min="3" max="3" width="17" style="1" customWidth="1"/>
    <col min="4" max="4" width="20.3809523809524" style="2" customWidth="1"/>
    <col min="5" max="5" width="18.4285714285714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9"/>
      <c r="E4" s="10" t="s">
        <v>32</v>
      </c>
    </row>
    <row r="5" ht="31" customHeight="1" spans="1:5">
      <c r="A5" s="11" t="s">
        <v>349</v>
      </c>
      <c r="B5" s="11"/>
      <c r="C5" s="11" t="s">
        <v>481</v>
      </c>
      <c r="D5" s="11"/>
      <c r="E5" s="11"/>
    </row>
    <row r="6" ht="31" customHeight="1" spans="1:5">
      <c r="A6" s="11" t="s">
        <v>351</v>
      </c>
      <c r="B6" s="11"/>
      <c r="C6" s="11" t="s">
        <v>173</v>
      </c>
      <c r="D6" s="12" t="s">
        <v>352</v>
      </c>
      <c r="E6" s="11" t="s">
        <v>173</v>
      </c>
    </row>
    <row r="7" ht="31" customHeight="1" spans="1:5">
      <c r="A7" s="13" t="s">
        <v>354</v>
      </c>
      <c r="B7" s="14" t="s">
        <v>355</v>
      </c>
      <c r="C7" s="15"/>
      <c r="D7" s="15"/>
      <c r="E7" s="16"/>
    </row>
    <row r="8" ht="31" customHeight="1" spans="1:5">
      <c r="A8" s="17"/>
      <c r="B8" s="18" t="s">
        <v>356</v>
      </c>
      <c r="C8" s="19" t="s">
        <v>482</v>
      </c>
      <c r="D8" s="20"/>
      <c r="E8" s="21"/>
    </row>
    <row r="9" ht="31" customHeight="1" spans="1:5">
      <c r="A9" s="17"/>
      <c r="B9" s="19" t="s">
        <v>358</v>
      </c>
      <c r="C9" s="19" t="s">
        <v>482</v>
      </c>
      <c r="D9" s="20"/>
      <c r="E9" s="21"/>
    </row>
    <row r="10" ht="31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483</v>
      </c>
      <c r="C11" s="25"/>
      <c r="D11" s="25"/>
      <c r="E11" s="26"/>
    </row>
    <row r="12" ht="36" customHeight="1" spans="1:5">
      <c r="A12" s="27" t="s">
        <v>362</v>
      </c>
      <c r="B12" s="11" t="s">
        <v>363</v>
      </c>
      <c r="C12" s="11" t="s">
        <v>364</v>
      </c>
      <c r="D12" s="12" t="s">
        <v>365</v>
      </c>
      <c r="E12" s="12" t="s">
        <v>366</v>
      </c>
    </row>
    <row r="13" ht="36" customHeight="1" spans="1:5">
      <c r="A13" s="29"/>
      <c r="B13" s="30" t="s">
        <v>367</v>
      </c>
      <c r="C13" s="11" t="s">
        <v>368</v>
      </c>
      <c r="D13" s="12" t="s">
        <v>484</v>
      </c>
      <c r="E13" s="11" t="s">
        <v>485</v>
      </c>
    </row>
    <row r="14" ht="36" customHeight="1" spans="1:5">
      <c r="A14" s="29"/>
      <c r="B14" s="30"/>
      <c r="C14" s="11"/>
      <c r="D14" s="44" t="s">
        <v>486</v>
      </c>
      <c r="E14" s="11" t="s">
        <v>487</v>
      </c>
    </row>
    <row r="15" ht="36" customHeight="1" spans="1:5">
      <c r="A15" s="29"/>
      <c r="B15" s="30"/>
      <c r="C15" s="11"/>
      <c r="D15" s="34" t="s">
        <v>488</v>
      </c>
      <c r="E15" s="11" t="s">
        <v>487</v>
      </c>
    </row>
    <row r="16" ht="42" customHeight="1" spans="1:5">
      <c r="A16" s="29"/>
      <c r="B16" s="30"/>
      <c r="C16" s="11"/>
      <c r="D16" s="34" t="s">
        <v>489</v>
      </c>
      <c r="E16" s="11" t="s">
        <v>487</v>
      </c>
    </row>
    <row r="17" ht="39" customHeight="1" spans="1:5">
      <c r="A17" s="29"/>
      <c r="B17" s="30"/>
      <c r="C17" s="11" t="s">
        <v>371</v>
      </c>
      <c r="D17" s="34" t="s">
        <v>490</v>
      </c>
      <c r="E17" s="41">
        <v>1</v>
      </c>
    </row>
    <row r="18" ht="40.5" customHeight="1" spans="1:5">
      <c r="A18" s="29"/>
      <c r="B18" s="30"/>
      <c r="C18" s="11" t="s">
        <v>373</v>
      </c>
      <c r="D18" s="32" t="s">
        <v>491</v>
      </c>
      <c r="E18" s="11" t="s">
        <v>375</v>
      </c>
    </row>
    <row r="19" ht="37.5" customHeight="1" spans="1:5">
      <c r="A19" s="29"/>
      <c r="B19" s="30" t="s">
        <v>376</v>
      </c>
      <c r="C19" s="11" t="s">
        <v>377</v>
      </c>
      <c r="D19" s="34" t="s">
        <v>492</v>
      </c>
      <c r="E19" s="31" t="s">
        <v>493</v>
      </c>
    </row>
    <row r="20" ht="38.25" customHeight="1" spans="1:5">
      <c r="A20" s="29"/>
      <c r="B20" s="30"/>
      <c r="C20" s="11"/>
      <c r="D20" s="34" t="s">
        <v>494</v>
      </c>
      <c r="E20" s="31" t="s">
        <v>495</v>
      </c>
    </row>
    <row r="21" ht="46.5" customHeight="1" spans="1:5">
      <c r="A21" s="29"/>
      <c r="B21" s="30"/>
      <c r="C21" s="11" t="s">
        <v>381</v>
      </c>
      <c r="D21" s="34" t="s">
        <v>496</v>
      </c>
      <c r="E21" s="45" t="s">
        <v>497</v>
      </c>
    </row>
    <row r="22" ht="42" customHeight="1" spans="1:5">
      <c r="A22" s="29"/>
      <c r="B22" s="12" t="s">
        <v>384</v>
      </c>
      <c r="C22" s="32" t="s">
        <v>458</v>
      </c>
      <c r="D22" s="34" t="s">
        <v>498</v>
      </c>
      <c r="E22" s="36" t="s">
        <v>387</v>
      </c>
    </row>
    <row r="23" ht="42" customHeight="1" spans="1:5">
      <c r="A23" s="37"/>
      <c r="B23" s="12"/>
      <c r="C23" s="32" t="s">
        <v>385</v>
      </c>
      <c r="D23" s="32" t="s">
        <v>499</v>
      </c>
      <c r="E23" s="36" t="s">
        <v>387</v>
      </c>
    </row>
    <row r="24" ht="42" customHeight="1" spans="1:5">
      <c r="A24" s="38" t="s">
        <v>388</v>
      </c>
      <c r="B24" s="39"/>
      <c r="C24" s="39"/>
      <c r="D24" s="39"/>
      <c r="E24" s="39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4:E24"/>
    <mergeCell ref="A7:A10"/>
    <mergeCell ref="A12:A23"/>
    <mergeCell ref="B13:B18"/>
    <mergeCell ref="B19:B21"/>
    <mergeCell ref="B22:B23"/>
    <mergeCell ref="C13:C16"/>
    <mergeCell ref="C19:C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H13" sqref="H13"/>
    </sheetView>
  </sheetViews>
  <sheetFormatPr defaultColWidth="9" defaultRowHeight="12.75" customHeight="1" outlineLevelCol="3"/>
  <cols>
    <col min="1" max="1" width="9.14285714285714" style="74"/>
    <col min="2" max="2" width="65.2857142857143" style="74" customWidth="1"/>
    <col min="3" max="3" width="45.7142857142857" style="74" customWidth="1"/>
    <col min="4" max="4" width="9.14285714285714" style="74"/>
  </cols>
  <sheetData>
    <row r="1" ht="24.75" customHeight="1" spans="1:4">
      <c r="A1"/>
      <c r="B1"/>
      <c r="C1"/>
      <c r="D1"/>
    </row>
    <row r="2" ht="24.75" customHeight="1" spans="1:4">
      <c r="A2"/>
      <c r="B2" s="76" t="s">
        <v>10</v>
      </c>
      <c r="C2" s="76"/>
      <c r="D2"/>
    </row>
    <row r="3" ht="24.75" customHeight="1" spans="1:4">
      <c r="A3"/>
      <c r="B3" s="219"/>
      <c r="C3"/>
      <c r="D3"/>
    </row>
    <row r="4" ht="24.75" customHeight="1" spans="1:4">
      <c r="A4"/>
      <c r="B4" s="220" t="s">
        <v>11</v>
      </c>
      <c r="C4" s="221" t="s">
        <v>12</v>
      </c>
      <c r="D4"/>
    </row>
    <row r="5" ht="24.75" customHeight="1" spans="1:4">
      <c r="A5"/>
      <c r="B5" s="222" t="s">
        <v>13</v>
      </c>
      <c r="C5" s="223"/>
      <c r="D5"/>
    </row>
    <row r="6" ht="24.75" customHeight="1" spans="1:4">
      <c r="A6"/>
      <c r="B6" s="222" t="s">
        <v>14</v>
      </c>
      <c r="C6" s="223" t="s">
        <v>15</v>
      </c>
      <c r="D6"/>
    </row>
    <row r="7" ht="24.75" customHeight="1" spans="1:4">
      <c r="A7"/>
      <c r="B7" s="222" t="s">
        <v>16</v>
      </c>
      <c r="C7" s="223" t="s">
        <v>17</v>
      </c>
      <c r="D7"/>
    </row>
    <row r="8" ht="24.75" customHeight="1" spans="1:4">
      <c r="A8"/>
      <c r="B8" s="222" t="s">
        <v>18</v>
      </c>
      <c r="C8" s="223"/>
      <c r="D8"/>
    </row>
    <row r="9" ht="24.75" customHeight="1" spans="1:4">
      <c r="A9"/>
      <c r="B9" s="222" t="s">
        <v>19</v>
      </c>
      <c r="C9" s="223" t="s">
        <v>20</v>
      </c>
      <c r="D9"/>
    </row>
    <row r="10" ht="24.75" customHeight="1" spans="1:4">
      <c r="A10"/>
      <c r="B10" s="222" t="s">
        <v>21</v>
      </c>
      <c r="C10" s="223" t="s">
        <v>22</v>
      </c>
      <c r="D10"/>
    </row>
    <row r="11" ht="24.75" customHeight="1" spans="1:4">
      <c r="A11"/>
      <c r="B11" s="224" t="s">
        <v>23</v>
      </c>
      <c r="C11" s="223" t="s">
        <v>24</v>
      </c>
      <c r="D11"/>
    </row>
    <row r="12" ht="24.75" customHeight="1" spans="1:4">
      <c r="A12"/>
      <c r="B12" s="225" t="s">
        <v>25</v>
      </c>
      <c r="C12" s="226" t="s">
        <v>26</v>
      </c>
      <c r="D12"/>
    </row>
    <row r="13" ht="24.75" customHeight="1" spans="1:4">
      <c r="A13"/>
      <c r="B13" s="225" t="s">
        <v>27</v>
      </c>
      <c r="C13" s="227"/>
      <c r="D13"/>
    </row>
    <row r="14" ht="24.75" customHeight="1" spans="1:4">
      <c r="A14"/>
      <c r="B14" s="228" t="s">
        <v>28</v>
      </c>
      <c r="C14" s="227"/>
      <c r="D14"/>
    </row>
    <row r="15" ht="24.75" customHeight="1" spans="1:4">
      <c r="A15"/>
      <c r="B15" s="229" t="s">
        <v>29</v>
      </c>
      <c r="C15" s="22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3"/>
  <sheetViews>
    <sheetView topLeftCell="A14" workbookViewId="0">
      <selection activeCell="A1" sqref="A1:B1"/>
    </sheetView>
  </sheetViews>
  <sheetFormatPr defaultColWidth="9.90476190476191" defaultRowHeight="13.5" customHeight="1" outlineLevelCol="4"/>
  <cols>
    <col min="1" max="1" width="9.71428571428571" style="1" customWidth="1"/>
    <col min="2" max="2" width="21.9047619047619" style="1" customWidth="1"/>
    <col min="3" max="3" width="25.1428571428571" style="1" customWidth="1"/>
    <col min="4" max="4" width="21.5238095238095" style="2" customWidth="1"/>
    <col min="5" max="5" width="19.4285714285714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9"/>
      <c r="E4" s="10" t="s">
        <v>32</v>
      </c>
    </row>
    <row r="5" ht="20.1" customHeight="1" spans="1:5">
      <c r="A5" s="11" t="s">
        <v>349</v>
      </c>
      <c r="B5" s="11"/>
      <c r="C5" s="11" t="s">
        <v>500</v>
      </c>
      <c r="D5" s="11"/>
      <c r="E5" s="11"/>
    </row>
    <row r="6" ht="20.1" customHeight="1" spans="1:5">
      <c r="A6" s="11" t="s">
        <v>351</v>
      </c>
      <c r="B6" s="11"/>
      <c r="C6" s="11" t="s">
        <v>173</v>
      </c>
      <c r="D6" s="12" t="s">
        <v>352</v>
      </c>
      <c r="E6" s="11" t="s">
        <v>173</v>
      </c>
    </row>
    <row r="7" ht="24" customHeight="1" spans="1:5">
      <c r="A7" s="13" t="s">
        <v>354</v>
      </c>
      <c r="B7" s="14" t="s">
        <v>355</v>
      </c>
      <c r="C7" s="15"/>
      <c r="D7" s="15"/>
      <c r="E7" s="16"/>
    </row>
    <row r="8" ht="18.95" customHeight="1" spans="1:5">
      <c r="A8" s="17"/>
      <c r="B8" s="18" t="s">
        <v>356</v>
      </c>
      <c r="C8" s="19" t="s">
        <v>501</v>
      </c>
      <c r="D8" s="20"/>
      <c r="E8" s="21"/>
    </row>
    <row r="9" ht="18.95" customHeight="1" spans="1:5">
      <c r="A9" s="17"/>
      <c r="B9" s="19" t="s">
        <v>358</v>
      </c>
      <c r="C9" s="19" t="s">
        <v>501</v>
      </c>
      <c r="D9" s="20"/>
      <c r="E9" s="21"/>
    </row>
    <row r="10" ht="18.95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502</v>
      </c>
      <c r="C11" s="25"/>
      <c r="D11" s="25"/>
      <c r="E11" s="26"/>
    </row>
    <row r="12" ht="36" customHeight="1" spans="1:5">
      <c r="A12" s="27" t="s">
        <v>362</v>
      </c>
      <c r="B12" s="28" t="s">
        <v>363</v>
      </c>
      <c r="C12" s="28" t="s">
        <v>364</v>
      </c>
      <c r="D12" s="13" t="s">
        <v>365</v>
      </c>
      <c r="E12" s="13" t="s">
        <v>366</v>
      </c>
    </row>
    <row r="13" ht="29.25" customHeight="1" spans="1:5">
      <c r="A13" s="29"/>
      <c r="B13" s="30" t="s">
        <v>367</v>
      </c>
      <c r="C13" s="11" t="s">
        <v>368</v>
      </c>
      <c r="D13" s="34" t="s">
        <v>503</v>
      </c>
      <c r="E13" s="11" t="s">
        <v>504</v>
      </c>
    </row>
    <row r="14" ht="29.25" customHeight="1" spans="1:5">
      <c r="A14" s="29"/>
      <c r="B14" s="30"/>
      <c r="C14" s="11"/>
      <c r="D14" s="32" t="s">
        <v>505</v>
      </c>
      <c r="E14" s="40" t="s">
        <v>506</v>
      </c>
    </row>
    <row r="15" ht="29.25" customHeight="1" spans="1:5">
      <c r="A15" s="29"/>
      <c r="B15" s="30"/>
      <c r="C15" s="11" t="s">
        <v>371</v>
      </c>
      <c r="D15" s="34" t="s">
        <v>490</v>
      </c>
      <c r="E15" s="41">
        <v>1</v>
      </c>
    </row>
    <row r="16" ht="29.25" customHeight="1" spans="1:5">
      <c r="A16" s="29"/>
      <c r="B16" s="30"/>
      <c r="C16" s="11"/>
      <c r="D16" s="32" t="s">
        <v>507</v>
      </c>
      <c r="E16" s="42">
        <v>1</v>
      </c>
    </row>
    <row r="17" ht="40.5" customHeight="1" spans="1:5">
      <c r="A17" s="29"/>
      <c r="B17" s="30"/>
      <c r="C17" s="11" t="s">
        <v>373</v>
      </c>
      <c r="D17" s="32" t="s">
        <v>491</v>
      </c>
      <c r="E17" s="35">
        <v>1</v>
      </c>
    </row>
    <row r="18" ht="37.5" customHeight="1" spans="1:5">
      <c r="A18" s="29"/>
      <c r="B18" s="30" t="s">
        <v>376</v>
      </c>
      <c r="C18" s="11" t="s">
        <v>377</v>
      </c>
      <c r="D18" s="34" t="s">
        <v>492</v>
      </c>
      <c r="E18" s="31" t="s">
        <v>493</v>
      </c>
    </row>
    <row r="19" ht="38.25" customHeight="1" spans="1:5">
      <c r="A19" s="29"/>
      <c r="B19" s="30"/>
      <c r="C19" s="11"/>
      <c r="D19" s="34" t="s">
        <v>508</v>
      </c>
      <c r="E19" s="36" t="s">
        <v>509</v>
      </c>
    </row>
    <row r="20" ht="76.5" customHeight="1" spans="1:5">
      <c r="A20" s="29"/>
      <c r="B20" s="30"/>
      <c r="C20" s="11" t="s">
        <v>381</v>
      </c>
      <c r="D20" s="34" t="s">
        <v>510</v>
      </c>
      <c r="E20" s="34" t="s">
        <v>497</v>
      </c>
    </row>
    <row r="21" ht="32.25" customHeight="1" spans="1:5">
      <c r="A21" s="29"/>
      <c r="B21" s="12" t="s">
        <v>384</v>
      </c>
      <c r="C21" s="32" t="s">
        <v>458</v>
      </c>
      <c r="D21" s="43" t="s">
        <v>498</v>
      </c>
      <c r="E21" s="36" t="s">
        <v>414</v>
      </c>
    </row>
    <row r="22" ht="29.25" customHeight="1" spans="1:5">
      <c r="A22" s="37"/>
      <c r="B22" s="12"/>
      <c r="C22" s="32" t="s">
        <v>385</v>
      </c>
      <c r="D22" s="43" t="s">
        <v>511</v>
      </c>
      <c r="E22" s="36" t="s">
        <v>387</v>
      </c>
    </row>
    <row r="23" ht="23.1" customHeight="1" spans="1:5">
      <c r="A23" s="38" t="s">
        <v>388</v>
      </c>
      <c r="B23" s="39"/>
      <c r="C23" s="39"/>
      <c r="D23" s="39"/>
      <c r="E23" s="39"/>
    </row>
  </sheetData>
  <mergeCells count="19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3:E23"/>
    <mergeCell ref="A7:A10"/>
    <mergeCell ref="A12:A22"/>
    <mergeCell ref="B13:B17"/>
    <mergeCell ref="B18:B20"/>
    <mergeCell ref="B21:B22"/>
    <mergeCell ref="C13:C14"/>
    <mergeCell ref="C15:C16"/>
    <mergeCell ref="C18:C19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1"/>
  <sheetViews>
    <sheetView topLeftCell="A11" workbookViewId="0">
      <selection activeCell="A1" sqref="A1:B1"/>
    </sheetView>
  </sheetViews>
  <sheetFormatPr defaultColWidth="9.90476190476191" defaultRowHeight="13.5" customHeight="1" outlineLevelCol="4"/>
  <cols>
    <col min="1" max="1" width="9.71428571428571" style="1" customWidth="1"/>
    <col min="2" max="2" width="21.9047619047619" style="1" customWidth="1"/>
    <col min="3" max="3" width="25.1428571428571" style="1" customWidth="1"/>
    <col min="4" max="4" width="21.5238095238095" style="2" customWidth="1"/>
    <col min="5" max="5" width="19.8095238095238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9"/>
      <c r="E4" s="10" t="s">
        <v>32</v>
      </c>
    </row>
    <row r="5" ht="20.1" customHeight="1" spans="1:5">
      <c r="A5" s="11" t="s">
        <v>349</v>
      </c>
      <c r="B5" s="11"/>
      <c r="C5" s="11" t="s">
        <v>512</v>
      </c>
      <c r="D5" s="11"/>
      <c r="E5" s="11"/>
    </row>
    <row r="6" ht="20.1" customHeight="1" spans="1:5">
      <c r="A6" s="11" t="s">
        <v>351</v>
      </c>
      <c r="B6" s="11"/>
      <c r="C6" s="11" t="s">
        <v>173</v>
      </c>
      <c r="D6" s="12" t="s">
        <v>352</v>
      </c>
      <c r="E6" s="11" t="s">
        <v>173</v>
      </c>
    </row>
    <row r="7" ht="24" customHeight="1" spans="1:5">
      <c r="A7" s="13" t="s">
        <v>354</v>
      </c>
      <c r="B7" s="14" t="s">
        <v>355</v>
      </c>
      <c r="C7" s="15"/>
      <c r="D7" s="15"/>
      <c r="E7" s="16"/>
    </row>
    <row r="8" ht="18.95" customHeight="1" spans="1:5">
      <c r="A8" s="17"/>
      <c r="B8" s="18" t="s">
        <v>356</v>
      </c>
      <c r="C8" s="19" t="s">
        <v>513</v>
      </c>
      <c r="D8" s="20"/>
      <c r="E8" s="21"/>
    </row>
    <row r="9" ht="18.95" customHeight="1" spans="1:5">
      <c r="A9" s="17"/>
      <c r="B9" s="19" t="s">
        <v>358</v>
      </c>
      <c r="C9" s="19" t="s">
        <v>513</v>
      </c>
      <c r="D9" s="20"/>
      <c r="E9" s="21"/>
    </row>
    <row r="10" ht="18.95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514</v>
      </c>
      <c r="C11" s="25"/>
      <c r="D11" s="25"/>
      <c r="E11" s="26"/>
    </row>
    <row r="12" ht="36" customHeight="1" spans="1:5">
      <c r="A12" s="27" t="s">
        <v>362</v>
      </c>
      <c r="B12" s="28" t="s">
        <v>363</v>
      </c>
      <c r="C12" s="28" t="s">
        <v>364</v>
      </c>
      <c r="D12" s="13" t="s">
        <v>365</v>
      </c>
      <c r="E12" s="13" t="s">
        <v>366</v>
      </c>
    </row>
    <row r="13" ht="36" customHeight="1" spans="1:5">
      <c r="A13" s="29"/>
      <c r="B13" s="30" t="s">
        <v>367</v>
      </c>
      <c r="C13" s="11" t="s">
        <v>368</v>
      </c>
      <c r="D13" s="31" t="s">
        <v>515</v>
      </c>
      <c r="E13" s="32" t="s">
        <v>516</v>
      </c>
    </row>
    <row r="14" ht="36" customHeight="1" spans="1:5">
      <c r="A14" s="29"/>
      <c r="B14" s="30"/>
      <c r="C14" s="11" t="s">
        <v>371</v>
      </c>
      <c r="D14" s="31" t="s">
        <v>517</v>
      </c>
      <c r="E14" s="33">
        <v>1</v>
      </c>
    </row>
    <row r="15" ht="40.5" customHeight="1" spans="1:5">
      <c r="A15" s="29"/>
      <c r="B15" s="30"/>
      <c r="C15" s="11" t="s">
        <v>373</v>
      </c>
      <c r="D15" s="31" t="s">
        <v>518</v>
      </c>
      <c r="E15" s="31" t="s">
        <v>375</v>
      </c>
    </row>
    <row r="16" ht="86.25" customHeight="1" spans="1:5">
      <c r="A16" s="29"/>
      <c r="B16" s="30" t="s">
        <v>376</v>
      </c>
      <c r="C16" s="11" t="s">
        <v>519</v>
      </c>
      <c r="D16" s="34" t="s">
        <v>520</v>
      </c>
      <c r="E16" s="35">
        <v>1</v>
      </c>
    </row>
    <row r="17" ht="38.25" customHeight="1" spans="1:5">
      <c r="A17" s="29"/>
      <c r="B17" s="30"/>
      <c r="C17" s="11" t="s">
        <v>377</v>
      </c>
      <c r="D17" s="32" t="s">
        <v>521</v>
      </c>
      <c r="E17" s="31" t="s">
        <v>380</v>
      </c>
    </row>
    <row r="18" ht="76.5" customHeight="1" spans="1:5">
      <c r="A18" s="29"/>
      <c r="B18" s="30"/>
      <c r="C18" s="11" t="s">
        <v>381</v>
      </c>
      <c r="D18" s="34" t="s">
        <v>522</v>
      </c>
      <c r="E18" s="36" t="s">
        <v>523</v>
      </c>
    </row>
    <row r="19" ht="32.25" customHeight="1" spans="1:5">
      <c r="A19" s="29"/>
      <c r="B19" s="12" t="s">
        <v>384</v>
      </c>
      <c r="C19" s="32" t="s">
        <v>458</v>
      </c>
      <c r="D19" s="31" t="s">
        <v>498</v>
      </c>
      <c r="E19" s="36" t="s">
        <v>414</v>
      </c>
    </row>
    <row r="20" ht="29.25" customHeight="1" spans="1:5">
      <c r="A20" s="37"/>
      <c r="B20" s="12"/>
      <c r="C20" s="32" t="s">
        <v>385</v>
      </c>
      <c r="D20" s="31" t="s">
        <v>524</v>
      </c>
      <c r="E20" s="36" t="s">
        <v>414</v>
      </c>
    </row>
    <row r="21" ht="23.1" customHeight="1" spans="1:5">
      <c r="A21" s="38" t="s">
        <v>388</v>
      </c>
      <c r="B21" s="39"/>
      <c r="C21" s="39"/>
      <c r="D21" s="39"/>
      <c r="E21" s="39"/>
    </row>
  </sheetData>
  <mergeCells count="16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1:E21"/>
    <mergeCell ref="A7:A10"/>
    <mergeCell ref="A12:A20"/>
    <mergeCell ref="B13:B15"/>
    <mergeCell ref="B16:B18"/>
    <mergeCell ref="B19:B20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topLeftCell="A16" workbookViewId="0">
      <selection activeCell="A1" sqref="A1:B1"/>
    </sheetView>
  </sheetViews>
  <sheetFormatPr defaultColWidth="9.90476190476191" defaultRowHeight="13.5" customHeight="1" outlineLevelCol="4"/>
  <cols>
    <col min="1" max="1" width="9.71428571428571" style="1" customWidth="1"/>
    <col min="2" max="2" width="21.9047619047619" style="1" customWidth="1"/>
    <col min="3" max="3" width="25.1428571428571" style="1" customWidth="1"/>
    <col min="4" max="4" width="21.5238095238095" style="2" customWidth="1"/>
    <col min="5" max="5" width="18.8571428571429" style="1" customWidth="1"/>
    <col min="6" max="40" width="9.90476190476191" style="1"/>
    <col min="41" max="16384" width="9.90476190476191" style="3"/>
  </cols>
  <sheetData>
    <row r="1" ht="18.75" customHeight="1" spans="1:2">
      <c r="A1" s="4" t="s">
        <v>345</v>
      </c>
      <c r="B1" s="4"/>
    </row>
    <row r="2" ht="25.5" customHeight="1" spans="1:5">
      <c r="A2" s="5" t="s">
        <v>346</v>
      </c>
      <c r="B2" s="5"/>
      <c r="C2" s="5"/>
      <c r="D2" s="5"/>
      <c r="E2" s="5"/>
    </row>
    <row r="3" ht="9" customHeight="1" spans="1:5">
      <c r="A3" s="5"/>
      <c r="B3" s="5"/>
      <c r="C3" s="5"/>
      <c r="D3" s="6"/>
      <c r="E3" s="5"/>
    </row>
    <row r="4" ht="18.75" customHeight="1" spans="1:5">
      <c r="A4" s="7" t="s">
        <v>347</v>
      </c>
      <c r="B4" s="7"/>
      <c r="C4" s="8" t="s">
        <v>348</v>
      </c>
      <c r="D4" s="9"/>
      <c r="E4" s="10" t="s">
        <v>32</v>
      </c>
    </row>
    <row r="5" ht="20.1" customHeight="1" spans="1:5">
      <c r="A5" s="11" t="s">
        <v>349</v>
      </c>
      <c r="B5" s="11"/>
      <c r="C5" s="11" t="s">
        <v>525</v>
      </c>
      <c r="D5" s="11"/>
      <c r="E5" s="11"/>
    </row>
    <row r="6" ht="20.1" customHeight="1" spans="1:5">
      <c r="A6" s="11" t="s">
        <v>351</v>
      </c>
      <c r="B6" s="11"/>
      <c r="C6" s="11" t="s">
        <v>173</v>
      </c>
      <c r="D6" s="12" t="s">
        <v>352</v>
      </c>
      <c r="E6" s="11" t="s">
        <v>173</v>
      </c>
    </row>
    <row r="7" ht="24" customHeight="1" spans="1:5">
      <c r="A7" s="13" t="s">
        <v>354</v>
      </c>
      <c r="B7" s="14" t="s">
        <v>355</v>
      </c>
      <c r="C7" s="15"/>
      <c r="D7" s="15"/>
      <c r="E7" s="16"/>
    </row>
    <row r="8" ht="18.95" customHeight="1" spans="1:5">
      <c r="A8" s="17"/>
      <c r="B8" s="18" t="s">
        <v>356</v>
      </c>
      <c r="C8" s="19" t="s">
        <v>421</v>
      </c>
      <c r="D8" s="20"/>
      <c r="E8" s="21"/>
    </row>
    <row r="9" ht="18.95" customHeight="1" spans="1:5">
      <c r="A9" s="17"/>
      <c r="B9" s="19" t="s">
        <v>358</v>
      </c>
      <c r="C9" s="19" t="s">
        <v>421</v>
      </c>
      <c r="D9" s="20"/>
      <c r="E9" s="21"/>
    </row>
    <row r="10" ht="18.95" customHeight="1" spans="1:5">
      <c r="A10" s="22"/>
      <c r="B10" s="19" t="s">
        <v>359</v>
      </c>
      <c r="C10" s="19"/>
      <c r="D10" s="20"/>
      <c r="E10" s="21"/>
    </row>
    <row r="11" ht="81" customHeight="1" spans="1:5">
      <c r="A11" s="23" t="s">
        <v>360</v>
      </c>
      <c r="B11" s="24" t="s">
        <v>526</v>
      </c>
      <c r="C11" s="25"/>
      <c r="D11" s="25"/>
      <c r="E11" s="26"/>
    </row>
    <row r="12" ht="36" customHeight="1" spans="1:5">
      <c r="A12" s="27" t="s">
        <v>362</v>
      </c>
      <c r="B12" s="28" t="s">
        <v>363</v>
      </c>
      <c r="C12" s="28" t="s">
        <v>364</v>
      </c>
      <c r="D12" s="13" t="s">
        <v>365</v>
      </c>
      <c r="E12" s="13" t="s">
        <v>366</v>
      </c>
    </row>
    <row r="13" ht="36" customHeight="1" spans="1:5">
      <c r="A13" s="29"/>
      <c r="B13" s="30" t="s">
        <v>367</v>
      </c>
      <c r="C13" s="11" t="s">
        <v>368</v>
      </c>
      <c r="D13" s="31" t="s">
        <v>527</v>
      </c>
      <c r="E13" s="32" t="s">
        <v>516</v>
      </c>
    </row>
    <row r="14" ht="36" customHeight="1" spans="1:5">
      <c r="A14" s="29"/>
      <c r="B14" s="30"/>
      <c r="C14" s="11" t="s">
        <v>371</v>
      </c>
      <c r="D14" s="32" t="s">
        <v>528</v>
      </c>
      <c r="E14" s="33">
        <v>1</v>
      </c>
    </row>
    <row r="15" ht="39.75" customHeight="1" spans="1:5">
      <c r="A15" s="29"/>
      <c r="B15" s="30"/>
      <c r="C15" s="11" t="s">
        <v>428</v>
      </c>
      <c r="D15" s="34" t="s">
        <v>529</v>
      </c>
      <c r="E15" s="33" t="s">
        <v>530</v>
      </c>
    </row>
    <row r="16" ht="40.5" customHeight="1" spans="1:5">
      <c r="A16" s="29"/>
      <c r="B16" s="30"/>
      <c r="C16" s="11" t="s">
        <v>373</v>
      </c>
      <c r="D16" s="32" t="s">
        <v>531</v>
      </c>
      <c r="E16" s="31" t="s">
        <v>375</v>
      </c>
    </row>
    <row r="17" ht="39.75" customHeight="1" spans="1:5">
      <c r="A17" s="29"/>
      <c r="B17" s="30" t="s">
        <v>376</v>
      </c>
      <c r="C17" s="11" t="s">
        <v>519</v>
      </c>
      <c r="D17" s="34" t="s">
        <v>532</v>
      </c>
      <c r="E17" s="35">
        <v>1</v>
      </c>
    </row>
    <row r="18" ht="39.75" customHeight="1" spans="1:5">
      <c r="A18" s="29"/>
      <c r="B18" s="30"/>
      <c r="C18" s="11" t="s">
        <v>377</v>
      </c>
      <c r="D18" s="32" t="s">
        <v>533</v>
      </c>
      <c r="E18" s="31" t="s">
        <v>380</v>
      </c>
    </row>
    <row r="19" ht="42.75" customHeight="1" spans="1:5">
      <c r="A19" s="29"/>
      <c r="B19" s="30"/>
      <c r="C19" s="11" t="s">
        <v>381</v>
      </c>
      <c r="D19" s="34" t="s">
        <v>534</v>
      </c>
      <c r="E19" s="36" t="s">
        <v>523</v>
      </c>
    </row>
    <row r="20" ht="39.75" customHeight="1" spans="1:5">
      <c r="A20" s="29"/>
      <c r="B20" s="12" t="s">
        <v>384</v>
      </c>
      <c r="C20" s="32" t="s">
        <v>458</v>
      </c>
      <c r="D20" s="31" t="s">
        <v>535</v>
      </c>
      <c r="E20" s="36" t="s">
        <v>414</v>
      </c>
    </row>
    <row r="21" ht="39.75" customHeight="1" spans="1:5">
      <c r="A21" s="37"/>
      <c r="B21" s="12"/>
      <c r="C21" s="32" t="s">
        <v>385</v>
      </c>
      <c r="D21" s="31" t="s">
        <v>536</v>
      </c>
      <c r="E21" s="36" t="s">
        <v>414</v>
      </c>
    </row>
    <row r="22" ht="23.1" customHeight="1" spans="1:5">
      <c r="A22" s="38" t="s">
        <v>388</v>
      </c>
      <c r="B22" s="39"/>
      <c r="C22" s="39"/>
      <c r="D22" s="39"/>
      <c r="E22" s="39"/>
    </row>
  </sheetData>
  <mergeCells count="16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2:E22"/>
    <mergeCell ref="A7:A10"/>
    <mergeCell ref="A12:A21"/>
    <mergeCell ref="B13:B16"/>
    <mergeCell ref="B17:B19"/>
    <mergeCell ref="B20:B2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3" workbookViewId="0">
      <selection activeCell="D16" sqref="D16"/>
    </sheetView>
  </sheetViews>
  <sheetFormatPr defaultColWidth="9.14285714285714" defaultRowHeight="12.75" customHeight="1" outlineLevelCol="4"/>
  <cols>
    <col min="1" max="1" width="29.7142857142857" style="182" customWidth="1"/>
    <col min="2" max="2" width="17.5714285714286" style="182" customWidth="1"/>
    <col min="3" max="3" width="28.5714285714286" style="182" customWidth="1"/>
    <col min="4" max="4" width="15.5714285714286" style="182" customWidth="1"/>
    <col min="5" max="5" width="31.2857142857143" style="182" customWidth="1"/>
    <col min="6" max="16384" width="9.14285714285714" style="183"/>
  </cols>
  <sheetData>
    <row r="1" ht="24.75" customHeight="1" spans="1:1">
      <c r="A1" s="184" t="s">
        <v>30</v>
      </c>
    </row>
    <row r="2" ht="24.75" customHeight="1" spans="1:4">
      <c r="A2" s="185" t="s">
        <v>31</v>
      </c>
      <c r="B2" s="185"/>
      <c r="C2" s="185"/>
      <c r="D2" s="185"/>
    </row>
    <row r="3" ht="24.75" customHeight="1" spans="1:4">
      <c r="A3" s="186"/>
      <c r="B3" s="187"/>
      <c r="C3" s="188"/>
      <c r="D3" s="189" t="s">
        <v>32</v>
      </c>
    </row>
    <row r="4" ht="24.75" customHeight="1" spans="1:4">
      <c r="A4" s="190" t="s">
        <v>33</v>
      </c>
      <c r="B4" s="191"/>
      <c r="C4" s="191" t="s">
        <v>34</v>
      </c>
      <c r="D4" s="192"/>
    </row>
    <row r="5" ht="24.75" customHeight="1" spans="1:4">
      <c r="A5" s="190" t="s">
        <v>35</v>
      </c>
      <c r="B5" s="191" t="s">
        <v>36</v>
      </c>
      <c r="C5" s="191" t="s">
        <v>35</v>
      </c>
      <c r="D5" s="192" t="s">
        <v>36</v>
      </c>
    </row>
    <row r="6" s="181" customFormat="1" ht="24.75" customHeight="1" spans="1:5">
      <c r="A6" s="193" t="s">
        <v>37</v>
      </c>
      <c r="B6" s="194">
        <v>2529.48</v>
      </c>
      <c r="C6" s="195" t="s">
        <v>38</v>
      </c>
      <c r="D6" s="196"/>
      <c r="E6" s="197"/>
    </row>
    <row r="7" s="181" customFormat="1" ht="24.75" customHeight="1" spans="1:5">
      <c r="A7" s="193" t="s">
        <v>39</v>
      </c>
      <c r="B7" s="198">
        <v>0</v>
      </c>
      <c r="C7" s="195" t="s">
        <v>40</v>
      </c>
      <c r="D7" s="196">
        <v>0</v>
      </c>
      <c r="E7" s="197"/>
    </row>
    <row r="8" s="181" customFormat="1" ht="24.75" customHeight="1" spans="1:5">
      <c r="A8" s="199" t="s">
        <v>41</v>
      </c>
      <c r="B8" s="198">
        <v>0</v>
      </c>
      <c r="C8" s="195" t="s">
        <v>42</v>
      </c>
      <c r="D8" s="196">
        <v>0</v>
      </c>
      <c r="E8" s="197"/>
    </row>
    <row r="9" s="181" customFormat="1" ht="24.75" customHeight="1" spans="1:5">
      <c r="A9" s="193" t="s">
        <v>43</v>
      </c>
      <c r="B9" s="198">
        <v>0</v>
      </c>
      <c r="C9" s="195" t="s">
        <v>44</v>
      </c>
      <c r="D9" s="196">
        <v>0</v>
      </c>
      <c r="E9" s="197"/>
    </row>
    <row r="10" s="181" customFormat="1" ht="24.75" customHeight="1" spans="1:5">
      <c r="A10" s="193" t="s">
        <v>45</v>
      </c>
      <c r="B10" s="198">
        <v>0</v>
      </c>
      <c r="C10" s="195" t="s">
        <v>46</v>
      </c>
      <c r="D10" s="196">
        <v>0</v>
      </c>
      <c r="E10" s="197"/>
    </row>
    <row r="11" s="181" customFormat="1" ht="24.75" customHeight="1" spans="1:5">
      <c r="A11" s="199" t="s">
        <v>47</v>
      </c>
      <c r="B11" s="198">
        <v>0</v>
      </c>
      <c r="C11" s="195" t="s">
        <v>48</v>
      </c>
      <c r="D11" s="200">
        <v>0</v>
      </c>
      <c r="E11" s="197"/>
    </row>
    <row r="12" s="181" customFormat="1" ht="24.75" customHeight="1" spans="1:5">
      <c r="A12" s="199" t="s">
        <v>49</v>
      </c>
      <c r="B12" s="198">
        <v>0</v>
      </c>
      <c r="C12" s="195" t="s">
        <v>50</v>
      </c>
      <c r="D12" s="201">
        <v>0</v>
      </c>
      <c r="E12" s="197"/>
    </row>
    <row r="13" s="181" customFormat="1" ht="24.75" customHeight="1" spans="1:5">
      <c r="A13" s="193" t="s">
        <v>51</v>
      </c>
      <c r="B13" s="198">
        <v>0</v>
      </c>
      <c r="C13" s="195" t="s">
        <v>52</v>
      </c>
      <c r="D13" s="202">
        <v>25.29</v>
      </c>
      <c r="E13" s="197"/>
    </row>
    <row r="14" s="181" customFormat="1" ht="24.75" customHeight="1" spans="1:5">
      <c r="A14" s="193" t="s">
        <v>53</v>
      </c>
      <c r="B14" s="198">
        <v>0</v>
      </c>
      <c r="C14" s="195" t="s">
        <v>54</v>
      </c>
      <c r="D14" s="202"/>
      <c r="E14" s="197"/>
    </row>
    <row r="15" s="181" customFormat="1" ht="24.75" customHeight="1" spans="1:5">
      <c r="A15" s="199"/>
      <c r="B15" s="195"/>
      <c r="C15" s="195" t="s">
        <v>55</v>
      </c>
      <c r="D15" s="202">
        <v>2485.62</v>
      </c>
      <c r="E15" s="197"/>
    </row>
    <row r="16" s="181" customFormat="1" ht="24.75" customHeight="1" spans="1:5">
      <c r="A16" s="199"/>
      <c r="B16" s="195"/>
      <c r="C16" s="195" t="s">
        <v>56</v>
      </c>
      <c r="D16" s="202">
        <v>0</v>
      </c>
      <c r="E16" s="197"/>
    </row>
    <row r="17" s="181" customFormat="1" ht="24.75" customHeight="1" spans="1:5">
      <c r="A17" s="193"/>
      <c r="B17" s="195"/>
      <c r="C17" s="195" t="s">
        <v>57</v>
      </c>
      <c r="D17" s="202">
        <v>0</v>
      </c>
      <c r="E17" s="197"/>
    </row>
    <row r="18" s="181" customFormat="1" ht="24.75" customHeight="1" spans="1:5">
      <c r="A18" s="193"/>
      <c r="B18" s="195"/>
      <c r="C18" s="195" t="s">
        <v>58</v>
      </c>
      <c r="D18" s="202">
        <v>0</v>
      </c>
      <c r="E18" s="197"/>
    </row>
    <row r="19" s="181" customFormat="1" ht="24.75" customHeight="1" spans="1:5">
      <c r="A19" s="193"/>
      <c r="B19" s="195"/>
      <c r="C19" s="195" t="s">
        <v>59</v>
      </c>
      <c r="D19" s="202">
        <v>0</v>
      </c>
      <c r="E19" s="197"/>
    </row>
    <row r="20" s="181" customFormat="1" ht="24.75" customHeight="1" spans="1:5">
      <c r="A20" s="193"/>
      <c r="B20" s="195"/>
      <c r="C20" s="195" t="s">
        <v>60</v>
      </c>
      <c r="D20" s="202">
        <v>0</v>
      </c>
      <c r="E20" s="197"/>
    </row>
    <row r="21" s="181" customFormat="1" ht="24.75" customHeight="1" spans="1:5">
      <c r="A21" s="193"/>
      <c r="B21" s="195"/>
      <c r="C21" s="195" t="s">
        <v>61</v>
      </c>
      <c r="D21" s="202">
        <v>0</v>
      </c>
      <c r="E21" s="197"/>
    </row>
    <row r="22" s="181" customFormat="1" ht="24.75" customHeight="1" spans="1:5">
      <c r="A22" s="193"/>
      <c r="B22" s="195"/>
      <c r="C22" s="195" t="s">
        <v>62</v>
      </c>
      <c r="D22" s="202">
        <v>0</v>
      </c>
      <c r="E22" s="197"/>
    </row>
    <row r="23" s="181" customFormat="1" ht="24.75" customHeight="1" spans="1:5">
      <c r="A23" s="193"/>
      <c r="B23" s="195"/>
      <c r="C23" s="195" t="s">
        <v>63</v>
      </c>
      <c r="D23" s="202">
        <v>0</v>
      </c>
      <c r="E23" s="197"/>
    </row>
    <row r="24" s="181" customFormat="1" ht="24.75" customHeight="1" spans="1:5">
      <c r="A24" s="193"/>
      <c r="B24" s="195"/>
      <c r="C24" s="195" t="s">
        <v>64</v>
      </c>
      <c r="D24" s="202">
        <v>0</v>
      </c>
      <c r="E24" s="197"/>
    </row>
    <row r="25" s="181" customFormat="1" ht="24.75" customHeight="1" spans="1:5">
      <c r="A25" s="193"/>
      <c r="B25" s="195"/>
      <c r="C25" s="195" t="s">
        <v>65</v>
      </c>
      <c r="D25" s="202">
        <v>18.57</v>
      </c>
      <c r="E25" s="197"/>
    </row>
    <row r="26" s="181" customFormat="1" ht="24.75" customHeight="1" spans="1:5">
      <c r="A26" s="193"/>
      <c r="B26" s="195"/>
      <c r="C26" s="195" t="s">
        <v>66</v>
      </c>
      <c r="D26" s="202">
        <v>0</v>
      </c>
      <c r="E26" s="197"/>
    </row>
    <row r="27" s="181" customFormat="1" ht="24.75" customHeight="1" spans="1:5">
      <c r="A27" s="193"/>
      <c r="B27" s="195"/>
      <c r="C27" s="195" t="s">
        <v>67</v>
      </c>
      <c r="D27" s="202"/>
      <c r="E27" s="197"/>
    </row>
    <row r="28" s="181" customFormat="1" ht="24.75" customHeight="1" spans="1:5">
      <c r="A28" s="193"/>
      <c r="B28" s="195"/>
      <c r="C28" s="195" t="s">
        <v>68</v>
      </c>
      <c r="D28" s="202">
        <v>0</v>
      </c>
      <c r="E28" s="197"/>
    </row>
    <row r="29" s="181" customFormat="1" ht="24.75" customHeight="1" spans="1:5">
      <c r="A29" s="193"/>
      <c r="B29" s="195"/>
      <c r="C29" s="195" t="s">
        <v>69</v>
      </c>
      <c r="D29" s="202">
        <v>0</v>
      </c>
      <c r="E29" s="197"/>
    </row>
    <row r="30" s="181" customFormat="1" ht="24.75" customHeight="1" spans="1:5">
      <c r="A30" s="193"/>
      <c r="B30" s="195"/>
      <c r="C30" s="195" t="s">
        <v>70</v>
      </c>
      <c r="D30" s="202">
        <v>0</v>
      </c>
      <c r="E30" s="197"/>
    </row>
    <row r="31" s="181" customFormat="1" ht="24.75" customHeight="1" spans="1:5">
      <c r="A31" s="193"/>
      <c r="B31" s="195"/>
      <c r="C31" s="195" t="s">
        <v>71</v>
      </c>
      <c r="D31" s="202">
        <v>0</v>
      </c>
      <c r="E31" s="197"/>
    </row>
    <row r="32" s="181" customFormat="1" ht="24.75" customHeight="1" spans="1:5">
      <c r="A32" s="193"/>
      <c r="B32" s="195"/>
      <c r="C32" s="195" t="s">
        <v>72</v>
      </c>
      <c r="D32" s="202">
        <v>0</v>
      </c>
      <c r="E32" s="197"/>
    </row>
    <row r="33" s="181" customFormat="1" ht="24.75" customHeight="1" spans="1:5">
      <c r="A33" s="193"/>
      <c r="B33" s="195"/>
      <c r="C33" s="195" t="s">
        <v>73</v>
      </c>
      <c r="D33" s="202">
        <v>0</v>
      </c>
      <c r="E33" s="197"/>
    </row>
    <row r="34" s="181" customFormat="1" ht="24.75" customHeight="1" spans="1:5">
      <c r="A34" s="193"/>
      <c r="B34" s="195"/>
      <c r="C34" s="195" t="s">
        <v>74</v>
      </c>
      <c r="D34" s="202">
        <v>0</v>
      </c>
      <c r="E34" s="197"/>
    </row>
    <row r="35" ht="24.75" customHeight="1" spans="1:4">
      <c r="A35" s="203"/>
      <c r="B35" s="204"/>
      <c r="C35" s="204"/>
      <c r="D35" s="205"/>
    </row>
    <row r="36" ht="24.75" customHeight="1" spans="1:4">
      <c r="A36" s="203"/>
      <c r="B36" s="204"/>
      <c r="C36" s="204"/>
      <c r="D36" s="205"/>
    </row>
    <row r="37" s="181" customFormat="1" ht="24.75" customHeight="1" spans="1:5">
      <c r="A37" s="206" t="s">
        <v>75</v>
      </c>
      <c r="B37" s="198">
        <f>SUM(B6:B14)</f>
        <v>2529.48</v>
      </c>
      <c r="C37" s="207" t="s">
        <v>76</v>
      </c>
      <c r="D37" s="200">
        <f>SUM(D6:D34)</f>
        <v>2529.48</v>
      </c>
      <c r="E37" s="197"/>
    </row>
    <row r="38" ht="24.75" customHeight="1" spans="1:4">
      <c r="A38" s="208"/>
      <c r="B38" s="204"/>
      <c r="C38" s="209"/>
      <c r="D38" s="205"/>
    </row>
    <row r="39" ht="24.75" customHeight="1" spans="1:4">
      <c r="A39" s="208"/>
      <c r="B39" s="204"/>
      <c r="C39" s="209"/>
      <c r="D39" s="205"/>
    </row>
    <row r="40" s="181" customFormat="1" ht="24.75" customHeight="1" spans="1:5">
      <c r="A40" s="193" t="s">
        <v>77</v>
      </c>
      <c r="B40" s="210"/>
      <c r="C40" s="195" t="s">
        <v>78</v>
      </c>
      <c r="D40" s="200">
        <v>0</v>
      </c>
      <c r="E40" s="197"/>
    </row>
    <row r="41" s="181" customFormat="1" ht="24.75" customHeight="1" spans="1:5">
      <c r="A41" s="193" t="s">
        <v>79</v>
      </c>
      <c r="B41" s="211">
        <v>0</v>
      </c>
      <c r="C41" s="195"/>
      <c r="D41" s="212"/>
      <c r="E41" s="197"/>
    </row>
    <row r="42" ht="24.75" customHeight="1" spans="1:4">
      <c r="A42" s="183"/>
      <c r="B42" s="213"/>
      <c r="C42" s="214"/>
      <c r="D42" s="205"/>
    </row>
    <row r="43" ht="24.75" customHeight="1" spans="1:4">
      <c r="A43" s="215"/>
      <c r="B43" s="213"/>
      <c r="C43" s="214"/>
      <c r="D43" s="205"/>
    </row>
    <row r="44" s="181" customFormat="1" ht="24.75" customHeight="1" spans="1:5">
      <c r="A44" s="206" t="s">
        <v>80</v>
      </c>
      <c r="B44" s="216">
        <f>B41+B40+B37</f>
        <v>2529.48</v>
      </c>
      <c r="C44" s="217" t="s">
        <v>81</v>
      </c>
      <c r="D44" s="218">
        <f>D40+D37</f>
        <v>2529.48</v>
      </c>
      <c r="E44" s="197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7" sqref="B7"/>
    </sheetView>
  </sheetViews>
  <sheetFormatPr defaultColWidth="9" defaultRowHeight="12.75" customHeight="1" outlineLevelCol="2"/>
  <cols>
    <col min="1" max="1" width="44.8571428571429" style="74" customWidth="1"/>
    <col min="2" max="2" width="29.8571428571429" style="74" customWidth="1"/>
    <col min="3" max="3" width="31.2857142857143" style="74" customWidth="1"/>
  </cols>
  <sheetData>
    <row r="1" ht="24.75" customHeight="1" spans="1:1">
      <c r="A1" s="88" t="s">
        <v>30</v>
      </c>
    </row>
    <row r="2" ht="24.75" customHeight="1" spans="1:2">
      <c r="A2" s="76" t="s">
        <v>82</v>
      </c>
      <c r="B2" s="76"/>
    </row>
    <row r="3" ht="24.75" customHeight="1" spans="1:2">
      <c r="A3" s="175"/>
      <c r="B3" s="176"/>
    </row>
    <row r="4" ht="17.25" customHeight="1" spans="1:2">
      <c r="A4" s="177" t="s">
        <v>35</v>
      </c>
      <c r="B4" s="178" t="s">
        <v>36</v>
      </c>
    </row>
    <row r="5" s="73" customFormat="1" ht="17.25" customHeight="1" spans="1:3">
      <c r="A5" s="179" t="s">
        <v>37</v>
      </c>
      <c r="B5" s="180">
        <f>SUM(B6:B11)</f>
        <v>2529.48</v>
      </c>
      <c r="C5" s="84"/>
    </row>
    <row r="6" ht="17.25" customHeight="1" spans="1:2">
      <c r="A6" s="179" t="s">
        <v>83</v>
      </c>
      <c r="B6" s="180">
        <v>2529.48</v>
      </c>
    </row>
    <row r="7" ht="17.25" customHeight="1" spans="1:2">
      <c r="A7" s="179" t="s">
        <v>84</v>
      </c>
      <c r="B7" s="180"/>
    </row>
    <row r="8" ht="17.25" customHeight="1" spans="1:2">
      <c r="A8" s="179" t="s">
        <v>85</v>
      </c>
      <c r="B8" s="180"/>
    </row>
    <row r="9" ht="17.25" customHeight="1" spans="1:2">
      <c r="A9" s="179" t="s">
        <v>86</v>
      </c>
      <c r="B9" s="180"/>
    </row>
    <row r="10" ht="17.25" customHeight="1" spans="1:2">
      <c r="A10" s="179" t="s">
        <v>87</v>
      </c>
      <c r="B10" s="180"/>
    </row>
    <row r="11" ht="17.25" customHeight="1" spans="1:2">
      <c r="A11" s="179" t="s">
        <v>88</v>
      </c>
      <c r="B11" s="180"/>
    </row>
    <row r="12" ht="17.25" customHeight="1" spans="1:2">
      <c r="A12" s="179" t="s">
        <v>39</v>
      </c>
      <c r="B12" s="180">
        <v>0</v>
      </c>
    </row>
    <row r="13" ht="17.25" customHeight="1" spans="1:2">
      <c r="A13" s="179" t="s">
        <v>41</v>
      </c>
      <c r="B13" s="180">
        <v>0</v>
      </c>
    </row>
    <row r="14" ht="17.25" customHeight="1" spans="1:2">
      <c r="A14" s="179" t="s">
        <v>43</v>
      </c>
      <c r="B14" s="180">
        <v>0</v>
      </c>
    </row>
    <row r="15" ht="17.25" customHeight="1" spans="1:2">
      <c r="A15" s="179" t="s">
        <v>45</v>
      </c>
      <c r="B15" s="180">
        <v>0</v>
      </c>
    </row>
    <row r="16" ht="17.25" customHeight="1" spans="1:2">
      <c r="A16" s="179" t="s">
        <v>47</v>
      </c>
      <c r="B16" s="180">
        <v>0</v>
      </c>
    </row>
    <row r="17" ht="17.25" customHeight="1" spans="1:2">
      <c r="A17" s="179" t="s">
        <v>49</v>
      </c>
      <c r="B17" s="180">
        <v>0</v>
      </c>
    </row>
    <row r="18" ht="17.25" customHeight="1" spans="1:2">
      <c r="A18" s="179" t="s">
        <v>51</v>
      </c>
      <c r="B18" s="180">
        <v>0</v>
      </c>
    </row>
    <row r="19" ht="17.25" customHeight="1" spans="1:2">
      <c r="A19" s="179" t="s">
        <v>53</v>
      </c>
      <c r="B19" s="180">
        <v>0</v>
      </c>
    </row>
    <row r="20" ht="17.25" customHeight="1" spans="1:2">
      <c r="A20" s="179" t="s">
        <v>89</v>
      </c>
      <c r="B20" s="180">
        <f>SUM(B5,B12:B19)</f>
        <v>2529.48</v>
      </c>
    </row>
    <row r="21" ht="17.25" customHeight="1" spans="1:2">
      <c r="A21" s="179" t="s">
        <v>90</v>
      </c>
      <c r="B21" s="180">
        <v>0</v>
      </c>
    </row>
    <row r="22" ht="17.25" customHeight="1" spans="1:2">
      <c r="A22" s="179" t="s">
        <v>90</v>
      </c>
      <c r="B22" s="180">
        <v>0</v>
      </c>
    </row>
    <row r="23" ht="17.25" customHeight="1" spans="1:2">
      <c r="A23" s="179" t="s">
        <v>90</v>
      </c>
      <c r="B23" s="180">
        <v>0</v>
      </c>
    </row>
    <row r="24" ht="17.25" customHeight="1" spans="1:2">
      <c r="A24" s="179" t="s">
        <v>90</v>
      </c>
      <c r="B24" s="180">
        <v>0</v>
      </c>
    </row>
    <row r="25" ht="17.25" customHeight="1" spans="1:2">
      <c r="A25" s="179" t="s">
        <v>90</v>
      </c>
      <c r="B25" s="180">
        <v>0</v>
      </c>
    </row>
    <row r="26" ht="17.25" customHeight="1" spans="1:2">
      <c r="A26" s="179" t="s">
        <v>77</v>
      </c>
      <c r="B26" s="180">
        <f>SUM(B27,B31,B32)</f>
        <v>0</v>
      </c>
    </row>
    <row r="27" ht="17.25" customHeight="1" spans="1:2">
      <c r="A27" s="179" t="s">
        <v>91</v>
      </c>
      <c r="B27" s="180">
        <f>SUM(B28:B30)</f>
        <v>0</v>
      </c>
    </row>
    <row r="28" ht="17.25" customHeight="1" spans="1:2">
      <c r="A28" s="179" t="s">
        <v>92</v>
      </c>
      <c r="B28" s="180"/>
    </row>
    <row r="29" ht="17.25" customHeight="1" spans="1:2">
      <c r="A29" s="179" t="s">
        <v>93</v>
      </c>
      <c r="B29" s="180">
        <v>0</v>
      </c>
    </row>
    <row r="30" ht="17.25" customHeight="1" spans="1:2">
      <c r="A30" s="179" t="s">
        <v>94</v>
      </c>
      <c r="B30" s="180">
        <v>0</v>
      </c>
    </row>
    <row r="31" ht="17.25" customHeight="1" spans="1:2">
      <c r="A31" s="179" t="s">
        <v>95</v>
      </c>
      <c r="B31" s="180">
        <v>0</v>
      </c>
    </row>
    <row r="32" ht="17.25" customHeight="1" spans="1:2">
      <c r="A32" s="179" t="s">
        <v>96</v>
      </c>
      <c r="B32" s="180">
        <v>0</v>
      </c>
    </row>
    <row r="33" ht="17.25" customHeight="1" spans="1:2">
      <c r="A33" s="179" t="s">
        <v>79</v>
      </c>
      <c r="B33" s="180">
        <f>SUM(B34,B38)</f>
        <v>0</v>
      </c>
    </row>
    <row r="34" ht="17.25" customHeight="1" spans="1:2">
      <c r="A34" s="179" t="s">
        <v>97</v>
      </c>
      <c r="B34" s="180">
        <f>SUM(B35:B37)</f>
        <v>0</v>
      </c>
    </row>
    <row r="35" ht="17.25" customHeight="1" spans="1:2">
      <c r="A35" s="179" t="s">
        <v>98</v>
      </c>
      <c r="B35" s="180">
        <v>0</v>
      </c>
    </row>
    <row r="36" ht="17.25" customHeight="1" spans="1:2">
      <c r="A36" s="179" t="s">
        <v>99</v>
      </c>
      <c r="B36" s="180">
        <v>0</v>
      </c>
    </row>
    <row r="37" ht="17.25" customHeight="1" spans="1:2">
      <c r="A37" s="179" t="s">
        <v>100</v>
      </c>
      <c r="B37" s="180">
        <v>0</v>
      </c>
    </row>
    <row r="38" ht="17.25" customHeight="1" spans="1:2">
      <c r="A38" s="179" t="s">
        <v>101</v>
      </c>
      <c r="B38" s="180">
        <v>0</v>
      </c>
    </row>
    <row r="39" ht="17.25" customHeight="1" spans="1:2">
      <c r="A39" s="179" t="s">
        <v>102</v>
      </c>
      <c r="B39" s="180">
        <f>SUM(B20,B26,B33)</f>
        <v>2529.48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5"/>
  <sheetViews>
    <sheetView showGridLines="0" showZeros="0" topLeftCell="A4" workbookViewId="0">
      <selection activeCell="B6" sqref="B6:D25"/>
    </sheetView>
  </sheetViews>
  <sheetFormatPr defaultColWidth="9" defaultRowHeight="12.75" customHeight="1"/>
  <cols>
    <col min="1" max="1" width="36.5714285714286" style="74" customWidth="1"/>
    <col min="2" max="4" width="15.2857142857143" style="74" customWidth="1"/>
    <col min="5" max="5" width="16.2857142857143" style="74" customWidth="1"/>
    <col min="6" max="7" width="6.85714285714286" style="74" customWidth="1"/>
  </cols>
  <sheetData>
    <row r="1" ht="24.75" customHeight="1" spans="1:1">
      <c r="A1" s="88" t="s">
        <v>30</v>
      </c>
    </row>
    <row r="2" ht="24.75" customHeight="1" spans="1:5">
      <c r="A2" s="169" t="s">
        <v>103</v>
      </c>
      <c r="B2" s="169"/>
      <c r="C2" s="169"/>
      <c r="D2" s="169"/>
      <c r="E2" s="169"/>
    </row>
    <row r="3" ht="24.75" customHeight="1" spans="1:5">
      <c r="A3" s="159"/>
      <c r="B3" s="159"/>
      <c r="E3" s="77" t="s">
        <v>32</v>
      </c>
    </row>
    <row r="4" ht="20.25" customHeight="1" spans="1:5">
      <c r="A4" s="90" t="s">
        <v>104</v>
      </c>
      <c r="B4" s="90" t="s">
        <v>105</v>
      </c>
      <c r="C4" s="91" t="s">
        <v>106</v>
      </c>
      <c r="D4" s="92" t="s">
        <v>107</v>
      </c>
      <c r="E4" s="170" t="s">
        <v>108</v>
      </c>
    </row>
    <row r="5" ht="20.25" customHeight="1" spans="1:5">
      <c r="A5" s="90" t="s">
        <v>109</v>
      </c>
      <c r="B5" s="90">
        <v>1</v>
      </c>
      <c r="C5" s="91">
        <v>2</v>
      </c>
      <c r="D5" s="92">
        <v>3</v>
      </c>
      <c r="E5" s="171">
        <v>4</v>
      </c>
    </row>
    <row r="6" s="73" customFormat="1" ht="20.25" customHeight="1" spans="1:7">
      <c r="A6" s="133" t="s">
        <v>110</v>
      </c>
      <c r="B6" s="121">
        <f t="shared" ref="B6:B12" si="0">SUM(C6:E6)</f>
        <v>2529.48</v>
      </c>
      <c r="C6" s="131">
        <v>312.42</v>
      </c>
      <c r="D6" s="132">
        <v>2217.06</v>
      </c>
      <c r="E6" s="172"/>
      <c r="F6" s="84"/>
      <c r="G6" s="84"/>
    </row>
    <row r="7" s="73" customFormat="1" ht="20.25" customHeight="1" spans="1:16384">
      <c r="A7" s="133" t="s">
        <v>111</v>
      </c>
      <c r="B7" s="121">
        <f t="shared" si="0"/>
        <v>25.29</v>
      </c>
      <c r="C7" s="131">
        <v>25.29</v>
      </c>
      <c r="D7" s="134"/>
      <c r="E7" s="173"/>
      <c r="F7" s="74"/>
      <c r="G7" s="74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73" customFormat="1" ht="20.25" customHeight="1" spans="1:16384">
      <c r="A8" s="133" t="s">
        <v>112</v>
      </c>
      <c r="B8" s="121">
        <f t="shared" si="0"/>
        <v>24.77</v>
      </c>
      <c r="C8" s="131">
        <v>24.77</v>
      </c>
      <c r="D8" s="134"/>
      <c r="E8" s="173"/>
      <c r="F8" s="74"/>
      <c r="G8" s="7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73" customFormat="1" ht="25" customHeight="1" spans="1:16384">
      <c r="A9" s="174" t="s">
        <v>113</v>
      </c>
      <c r="B9" s="121">
        <f t="shared" si="0"/>
        <v>24.77</v>
      </c>
      <c r="C9" s="124">
        <v>24.77</v>
      </c>
      <c r="D9" s="134"/>
      <c r="E9" s="173"/>
      <c r="F9" s="74"/>
      <c r="G9" s="7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73" customFormat="1" ht="20.25" customHeight="1" spans="1:16384">
      <c r="A10" s="136" t="s">
        <v>114</v>
      </c>
      <c r="B10" s="121">
        <f t="shared" si="0"/>
        <v>0.52</v>
      </c>
      <c r="C10" s="131">
        <v>0.52</v>
      </c>
      <c r="D10" s="132"/>
      <c r="E10" s="172"/>
      <c r="F10" s="74"/>
      <c r="G10" s="7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="73" customFormat="1" ht="20.25" customHeight="1" spans="1:16384">
      <c r="A11" s="137" t="s">
        <v>115</v>
      </c>
      <c r="B11" s="121">
        <f t="shared" si="0"/>
        <v>0.52</v>
      </c>
      <c r="C11" s="124">
        <v>0.52</v>
      </c>
      <c r="D11" s="132"/>
      <c r="E11" s="172"/>
      <c r="F11" s="74"/>
      <c r="G11" s="7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ht="20.25" customHeight="1" spans="1:5">
      <c r="A12" s="133" t="s">
        <v>116</v>
      </c>
      <c r="B12" s="121">
        <v>2504.19</v>
      </c>
      <c r="C12" s="131">
        <v>287.13</v>
      </c>
      <c r="D12" s="132">
        <v>2217.06</v>
      </c>
      <c r="E12" s="172"/>
    </row>
    <row r="13" ht="20.25" customHeight="1" spans="1:5">
      <c r="A13" s="133" t="s">
        <v>117</v>
      </c>
      <c r="B13" s="121">
        <f t="shared" ref="B12:B16" si="1">SUM(C13:E13)</f>
        <v>29.87</v>
      </c>
      <c r="C13" s="131">
        <v>29.87</v>
      </c>
      <c r="D13" s="134"/>
      <c r="E13" s="173"/>
    </row>
    <row r="14" ht="20.25" customHeight="1" spans="1:5">
      <c r="A14" s="137" t="s">
        <v>118</v>
      </c>
      <c r="B14" s="121">
        <f t="shared" si="1"/>
        <v>26.77</v>
      </c>
      <c r="C14" s="124">
        <v>26.77</v>
      </c>
      <c r="D14" s="134"/>
      <c r="E14" s="173"/>
    </row>
    <row r="15" ht="20.25" customHeight="1" spans="1:5">
      <c r="A15" s="137" t="s">
        <v>119</v>
      </c>
      <c r="B15" s="121">
        <f t="shared" si="1"/>
        <v>3.1</v>
      </c>
      <c r="C15" s="124">
        <v>3.1</v>
      </c>
      <c r="D15" s="132"/>
      <c r="E15" s="172"/>
    </row>
    <row r="16" ht="20.25" customHeight="1" spans="1:5">
      <c r="A16" s="133" t="s">
        <v>120</v>
      </c>
      <c r="B16" s="121">
        <f t="shared" si="1"/>
        <v>222.4</v>
      </c>
      <c r="C16" s="131"/>
      <c r="D16" s="132">
        <v>222.4</v>
      </c>
      <c r="E16" s="173"/>
    </row>
    <row r="17" ht="23" customHeight="1" spans="1:5">
      <c r="A17" s="138" t="s">
        <v>121</v>
      </c>
      <c r="B17" s="121">
        <v>202.4</v>
      </c>
      <c r="C17" s="124"/>
      <c r="D17" s="134">
        <v>202.4</v>
      </c>
      <c r="E17" s="172"/>
    </row>
    <row r="18" ht="20.25" customHeight="1" spans="1:5">
      <c r="A18" s="133" t="s">
        <v>122</v>
      </c>
      <c r="B18" s="121">
        <f>SUM(C18:E18)</f>
        <v>1908.66</v>
      </c>
      <c r="C18" s="131"/>
      <c r="D18" s="132">
        <v>1908.66</v>
      </c>
      <c r="E18" s="172"/>
    </row>
    <row r="19" ht="20.25" customHeight="1" spans="1:5">
      <c r="A19" s="137" t="s">
        <v>123</v>
      </c>
      <c r="B19" s="121">
        <f>SUM(C19:E19)</f>
        <v>1908.66</v>
      </c>
      <c r="C19" s="124"/>
      <c r="D19" s="134">
        <v>1908.66</v>
      </c>
      <c r="E19" s="173"/>
    </row>
    <row r="20" ht="20.25" customHeight="1" spans="1:5">
      <c r="A20" s="133" t="s">
        <v>124</v>
      </c>
      <c r="B20" s="121">
        <v>324.69</v>
      </c>
      <c r="C20" s="131">
        <v>238.69</v>
      </c>
      <c r="D20" s="132">
        <v>86</v>
      </c>
      <c r="E20" s="172"/>
    </row>
    <row r="21" ht="15" customHeight="1" spans="1:5">
      <c r="A21" s="137" t="s">
        <v>125</v>
      </c>
      <c r="B21" s="121">
        <f>SUM(C21:E21)</f>
        <v>278.69</v>
      </c>
      <c r="C21" s="124">
        <v>238.69</v>
      </c>
      <c r="D21" s="134">
        <v>40</v>
      </c>
      <c r="E21" s="173"/>
    </row>
    <row r="22" ht="15" customHeight="1" spans="1:5">
      <c r="A22" s="137" t="s">
        <v>126</v>
      </c>
      <c r="B22" s="121">
        <v>46</v>
      </c>
      <c r="C22" s="124"/>
      <c r="D22" s="134">
        <v>46</v>
      </c>
      <c r="E22" s="173"/>
    </row>
    <row r="23" ht="20.25" customHeight="1" spans="1:5">
      <c r="A23" s="133" t="s">
        <v>127</v>
      </c>
      <c r="B23" s="121">
        <f>SUM(C23:E23)</f>
        <v>18.57</v>
      </c>
      <c r="C23" s="131">
        <v>18.57</v>
      </c>
      <c r="D23" s="134"/>
      <c r="E23" s="173"/>
    </row>
    <row r="24" ht="20.25" customHeight="1" spans="1:5">
      <c r="A24" s="133" t="s">
        <v>128</v>
      </c>
      <c r="B24" s="121">
        <f>SUM(C24:E24)</f>
        <v>18.57</v>
      </c>
      <c r="C24" s="124">
        <v>18.57</v>
      </c>
      <c r="D24" s="132"/>
      <c r="E24" s="172"/>
    </row>
    <row r="25" ht="20.25" customHeight="1" spans="1:5">
      <c r="A25" s="137" t="s">
        <v>129</v>
      </c>
      <c r="B25" s="139">
        <f>SUM(C25:E25)</f>
        <v>18.57</v>
      </c>
      <c r="C25" s="124">
        <v>18.57</v>
      </c>
      <c r="D25" s="134"/>
      <c r="E25" s="17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D17" sqref="D17"/>
    </sheetView>
  </sheetViews>
  <sheetFormatPr defaultColWidth="9" defaultRowHeight="12.75" customHeight="1"/>
  <cols>
    <col min="1" max="1" width="28.5714285714286" style="74" customWidth="1"/>
    <col min="2" max="2" width="15.8571428571429" style="74" customWidth="1"/>
    <col min="3" max="3" width="31.2857142857143" style="74" customWidth="1"/>
    <col min="4" max="4" width="14.8571428571429" style="74" customWidth="1"/>
    <col min="5" max="98" width="9" style="74" customWidth="1"/>
  </cols>
  <sheetData>
    <row r="1" ht="25.5" customHeight="1" spans="1:97">
      <c r="A1" s="152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</row>
    <row r="2" ht="25.5" customHeight="1" spans="1:97">
      <c r="A2" s="153" t="s">
        <v>130</v>
      </c>
      <c r="B2" s="153"/>
      <c r="C2" s="153"/>
      <c r="D2" s="15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</row>
    <row r="3" ht="16.5" customHeight="1" spans="2:97">
      <c r="B3" s="155"/>
      <c r="C3" s="156"/>
      <c r="D3" s="7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</row>
    <row r="4" ht="21.95" customHeight="1" spans="1:97">
      <c r="A4" s="90" t="s">
        <v>131</v>
      </c>
      <c r="B4" s="92"/>
      <c r="C4" s="158" t="s">
        <v>132</v>
      </c>
      <c r="D4" s="158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</row>
    <row r="5" ht="21" customHeight="1" spans="1:97">
      <c r="A5" s="90" t="s">
        <v>35</v>
      </c>
      <c r="B5" s="91" t="s">
        <v>36</v>
      </c>
      <c r="C5" s="118" t="s">
        <v>35</v>
      </c>
      <c r="D5" s="159" t="s">
        <v>110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</row>
    <row r="6" s="73" customFormat="1" ht="21" customHeight="1" spans="1:98">
      <c r="A6" s="160" t="s">
        <v>133</v>
      </c>
      <c r="B6" s="161">
        <f>SUM(B7:B9)</f>
        <v>2529.48</v>
      </c>
      <c r="C6" s="162" t="s">
        <v>134</v>
      </c>
      <c r="D6" s="163">
        <f>SUM(D7:D34)</f>
        <v>2529.48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84"/>
    </row>
    <row r="7" s="73" customFormat="1" ht="21" customHeight="1" spans="1:98">
      <c r="A7" s="160" t="s">
        <v>135</v>
      </c>
      <c r="B7" s="161">
        <v>2529.48</v>
      </c>
      <c r="C7" s="162" t="s">
        <v>136</v>
      </c>
      <c r="D7" s="163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84"/>
    </row>
    <row r="8" s="73" customFormat="1" ht="21" customHeight="1" spans="1:98">
      <c r="A8" s="160" t="s">
        <v>137</v>
      </c>
      <c r="B8" s="161">
        <v>0</v>
      </c>
      <c r="C8" s="162" t="s">
        <v>138</v>
      </c>
      <c r="D8" s="163">
        <v>0</v>
      </c>
      <c r="E8" s="164">
        <v>0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84"/>
    </row>
    <row r="9" s="73" customFormat="1" ht="21" customHeight="1" spans="1:98">
      <c r="A9" s="160" t="s">
        <v>139</v>
      </c>
      <c r="B9" s="161"/>
      <c r="C9" s="162" t="s">
        <v>140</v>
      </c>
      <c r="D9" s="163">
        <v>0</v>
      </c>
      <c r="E9" s="164">
        <v>0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84"/>
    </row>
    <row r="10" s="73" customFormat="1" ht="21" customHeight="1" spans="1:98">
      <c r="A10" s="160"/>
      <c r="B10" s="165"/>
      <c r="C10" s="162" t="s">
        <v>141</v>
      </c>
      <c r="D10" s="163">
        <v>0</v>
      </c>
      <c r="E10" s="164">
        <v>0</v>
      </c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84"/>
    </row>
    <row r="11" s="73" customFormat="1" ht="21" customHeight="1" spans="1:98">
      <c r="A11" s="160"/>
      <c r="B11" s="165"/>
      <c r="C11" s="162" t="s">
        <v>142</v>
      </c>
      <c r="D11" s="163">
        <v>0</v>
      </c>
      <c r="E11" s="164">
        <v>0</v>
      </c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84"/>
    </row>
    <row r="12" s="73" customFormat="1" ht="21" customHeight="1" spans="1:98">
      <c r="A12" s="160"/>
      <c r="B12" s="165"/>
      <c r="C12" s="162" t="s">
        <v>143</v>
      </c>
      <c r="D12" s="163">
        <v>0</v>
      </c>
      <c r="E12" s="164">
        <v>0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84"/>
    </row>
    <row r="13" s="73" customFormat="1" ht="21" customHeight="1" spans="1:98">
      <c r="A13" s="166"/>
      <c r="B13" s="161"/>
      <c r="C13" s="162" t="s">
        <v>144</v>
      </c>
      <c r="D13" s="163">
        <v>0</v>
      </c>
      <c r="E13" s="164">
        <v>0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84"/>
    </row>
    <row r="14" s="73" customFormat="1" ht="21" customHeight="1" spans="1:98">
      <c r="A14" s="166"/>
      <c r="B14" s="167"/>
      <c r="C14" s="162" t="s">
        <v>145</v>
      </c>
      <c r="D14" s="163">
        <v>25.29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84"/>
    </row>
    <row r="15" s="73" customFormat="1" ht="21" customHeight="1" spans="1:98">
      <c r="A15" s="166"/>
      <c r="B15" s="161"/>
      <c r="C15" s="162" t="s">
        <v>146</v>
      </c>
      <c r="D15" s="163">
        <v>0</v>
      </c>
      <c r="E15" s="164">
        <v>0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84"/>
    </row>
    <row r="16" s="73" customFormat="1" ht="21" customHeight="1" spans="1:98">
      <c r="A16" s="166"/>
      <c r="B16" s="161"/>
      <c r="C16" s="162" t="s">
        <v>147</v>
      </c>
      <c r="D16" s="163">
        <v>2485.62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84"/>
    </row>
    <row r="17" s="73" customFormat="1" ht="21" customHeight="1" spans="1:98">
      <c r="A17" s="166"/>
      <c r="B17" s="161"/>
      <c r="C17" s="162" t="s">
        <v>148</v>
      </c>
      <c r="D17" s="163">
        <v>0</v>
      </c>
      <c r="E17" s="164">
        <v>0</v>
      </c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84"/>
    </row>
    <row r="18" s="73" customFormat="1" ht="21" customHeight="1" spans="1:98">
      <c r="A18" s="166"/>
      <c r="B18" s="161"/>
      <c r="C18" s="162" t="s">
        <v>149</v>
      </c>
      <c r="D18" s="163">
        <v>0</v>
      </c>
      <c r="E18" s="164">
        <v>0</v>
      </c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84"/>
    </row>
    <row r="19" s="73" customFormat="1" ht="21" customHeight="1" spans="1:98">
      <c r="A19" s="166"/>
      <c r="B19" s="161"/>
      <c r="C19" s="162" t="s">
        <v>150</v>
      </c>
      <c r="D19" s="163">
        <v>0</v>
      </c>
      <c r="E19" s="164">
        <v>0</v>
      </c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84"/>
    </row>
    <row r="20" s="73" customFormat="1" ht="21" customHeight="1" spans="1:98">
      <c r="A20" s="166"/>
      <c r="B20" s="161"/>
      <c r="C20" s="162" t="s">
        <v>151</v>
      </c>
      <c r="D20" s="163">
        <v>0</v>
      </c>
      <c r="E20" s="164">
        <v>0</v>
      </c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84"/>
    </row>
    <row r="21" s="73" customFormat="1" ht="21" customHeight="1" spans="1:98">
      <c r="A21" s="166"/>
      <c r="B21" s="161"/>
      <c r="C21" s="162" t="s">
        <v>152</v>
      </c>
      <c r="D21" s="163">
        <v>0</v>
      </c>
      <c r="E21" s="164">
        <v>0</v>
      </c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84"/>
    </row>
    <row r="22" s="73" customFormat="1" ht="21" customHeight="1" spans="1:98">
      <c r="A22" s="166"/>
      <c r="B22" s="161"/>
      <c r="C22" s="162" t="s">
        <v>153</v>
      </c>
      <c r="D22" s="163">
        <v>0</v>
      </c>
      <c r="E22" s="164">
        <v>0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84"/>
    </row>
    <row r="23" s="73" customFormat="1" ht="21" customHeight="1" spans="1:98">
      <c r="A23" s="166"/>
      <c r="B23" s="161"/>
      <c r="C23" s="162" t="s">
        <v>154</v>
      </c>
      <c r="D23" s="163">
        <v>0</v>
      </c>
      <c r="E23" s="164">
        <v>0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84"/>
    </row>
    <row r="24" s="73" customFormat="1" ht="21" customHeight="1" spans="1:98">
      <c r="A24" s="166"/>
      <c r="B24" s="161"/>
      <c r="C24" s="162" t="s">
        <v>155</v>
      </c>
      <c r="D24" s="163">
        <v>0</v>
      </c>
      <c r="E24" s="164">
        <v>0</v>
      </c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84"/>
    </row>
    <row r="25" s="73" customFormat="1" ht="21" customHeight="1" spans="1:98">
      <c r="A25" s="166"/>
      <c r="B25" s="161"/>
      <c r="C25" s="162" t="s">
        <v>156</v>
      </c>
      <c r="D25" s="163">
        <v>0</v>
      </c>
      <c r="E25" s="164">
        <v>0</v>
      </c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84"/>
    </row>
    <row r="26" s="73" customFormat="1" ht="21" customHeight="1" spans="1:98">
      <c r="A26" s="166"/>
      <c r="B26" s="161"/>
      <c r="C26" s="162" t="s">
        <v>157</v>
      </c>
      <c r="D26" s="163">
        <v>18.57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84"/>
    </row>
    <row r="27" s="73" customFormat="1" ht="21" customHeight="1" spans="1:98">
      <c r="A27" s="166"/>
      <c r="B27" s="161"/>
      <c r="C27" s="162" t="s">
        <v>158</v>
      </c>
      <c r="D27" s="163">
        <v>0</v>
      </c>
      <c r="E27" s="164">
        <v>0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84"/>
    </row>
    <row r="28" s="73" customFormat="1" ht="21" customHeight="1" spans="1:98">
      <c r="A28" s="166"/>
      <c r="B28" s="161"/>
      <c r="C28" s="162" t="s">
        <v>159</v>
      </c>
      <c r="D28" s="163">
        <v>0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84"/>
    </row>
    <row r="29" s="73" customFormat="1" ht="21" customHeight="1" spans="1:98">
      <c r="A29" s="166"/>
      <c r="B29" s="161"/>
      <c r="C29" s="168" t="s">
        <v>160</v>
      </c>
      <c r="D29" s="163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4"/>
      <c r="CD29" s="164"/>
      <c r="CE29" s="164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84"/>
    </row>
    <row r="30" s="73" customFormat="1" ht="21" customHeight="1" spans="1:98">
      <c r="A30" s="166"/>
      <c r="B30" s="161"/>
      <c r="C30" s="162" t="s">
        <v>161</v>
      </c>
      <c r="D30" s="163">
        <v>0</v>
      </c>
      <c r="E30" s="164">
        <v>0</v>
      </c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84"/>
    </row>
    <row r="31" s="73" customFormat="1" ht="21" customHeight="1" spans="1:98">
      <c r="A31" s="166"/>
      <c r="B31" s="161"/>
      <c r="C31" s="162" t="s">
        <v>162</v>
      </c>
      <c r="D31" s="163">
        <v>0</v>
      </c>
      <c r="E31" s="164">
        <v>0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84"/>
    </row>
    <row r="32" s="73" customFormat="1" ht="21" customHeight="1" spans="1:98">
      <c r="A32" s="166"/>
      <c r="B32" s="161"/>
      <c r="C32" s="162" t="s">
        <v>163</v>
      </c>
      <c r="D32" s="163">
        <v>0</v>
      </c>
      <c r="E32" s="164">
        <v>0</v>
      </c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84"/>
    </row>
    <row r="33" s="73" customFormat="1" ht="21" customHeight="1" spans="1:98">
      <c r="A33" s="166"/>
      <c r="B33" s="161"/>
      <c r="C33" s="162" t="s">
        <v>164</v>
      </c>
      <c r="D33" s="163">
        <v>0</v>
      </c>
      <c r="E33" s="164">
        <v>0</v>
      </c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84"/>
    </row>
    <row r="34" s="73" customFormat="1" ht="21" customHeight="1" spans="1:98">
      <c r="A34" s="166"/>
      <c r="B34" s="161"/>
      <c r="C34" s="162" t="s">
        <v>165</v>
      </c>
      <c r="D34" s="163">
        <v>0</v>
      </c>
      <c r="E34" s="164">
        <v>0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84"/>
    </row>
    <row r="35" ht="21" customHeight="1" spans="1:97">
      <c r="A35" s="158" t="s">
        <v>166</v>
      </c>
      <c r="B35" s="112">
        <f>B6</f>
        <v>2529.48</v>
      </c>
      <c r="C35" s="91" t="s">
        <v>167</v>
      </c>
      <c r="D35" s="163">
        <f>D6</f>
        <v>2529.48</v>
      </c>
      <c r="E35" s="77">
        <v>0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393055555555556" right="0.393055555555556" top="0.590277777777778" bottom="0.590277777777778" header="0.393055555555556" footer="0.393055555555556"/>
  <pageSetup paperSize="9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workbookViewId="0">
      <selection activeCell="C12" sqref="C12"/>
    </sheetView>
  </sheetViews>
  <sheetFormatPr defaultColWidth="9" defaultRowHeight="12.75" customHeight="1"/>
  <cols>
    <col min="1" max="1" width="41.8571428571429" style="74" customWidth="1"/>
    <col min="2" max="2" width="14.4285714285714" style="74" customWidth="1"/>
    <col min="3" max="11" width="14.2857142857143" style="74" customWidth="1"/>
    <col min="12" max="13" width="6.85714285714286" style="74" customWidth="1"/>
  </cols>
  <sheetData>
    <row r="1" ht="24.75" customHeight="1" spans="1:1">
      <c r="A1" s="88" t="s">
        <v>30</v>
      </c>
    </row>
    <row r="2" ht="24.75" customHeight="1" spans="1:11">
      <c r="A2" s="76" t="s">
        <v>168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24.75" customHeight="1" spans="11:11">
      <c r="K3" s="77" t="s">
        <v>32</v>
      </c>
    </row>
    <row r="4" ht="24.75" customHeight="1" spans="1:11">
      <c r="A4" s="90" t="s">
        <v>169</v>
      </c>
      <c r="B4" s="91" t="s">
        <v>110</v>
      </c>
      <c r="C4" s="91" t="s">
        <v>170</v>
      </c>
      <c r="D4" s="91"/>
      <c r="E4" s="91"/>
      <c r="F4" s="91" t="s">
        <v>171</v>
      </c>
      <c r="G4" s="91"/>
      <c r="H4" s="91"/>
      <c r="I4" s="91" t="s">
        <v>172</v>
      </c>
      <c r="J4" s="91"/>
      <c r="K4" s="92"/>
    </row>
    <row r="5" ht="24.75" customHeight="1" spans="1:11">
      <c r="A5" s="90"/>
      <c r="B5" s="91"/>
      <c r="C5" s="91" t="s">
        <v>110</v>
      </c>
      <c r="D5" s="91" t="s">
        <v>106</v>
      </c>
      <c r="E5" s="91" t="s">
        <v>107</v>
      </c>
      <c r="F5" s="91" t="s">
        <v>110</v>
      </c>
      <c r="G5" s="91" t="s">
        <v>106</v>
      </c>
      <c r="H5" s="91" t="s">
        <v>107</v>
      </c>
      <c r="I5" s="118" t="s">
        <v>110</v>
      </c>
      <c r="J5" s="118" t="s">
        <v>106</v>
      </c>
      <c r="K5" s="119" t="s">
        <v>107</v>
      </c>
    </row>
    <row r="6" ht="24.75" customHeight="1" spans="1:11">
      <c r="A6" s="90" t="s">
        <v>109</v>
      </c>
      <c r="B6" s="91">
        <v>1</v>
      </c>
      <c r="C6" s="91">
        <v>2</v>
      </c>
      <c r="D6" s="91">
        <v>3</v>
      </c>
      <c r="E6" s="91">
        <v>4</v>
      </c>
      <c r="F6" s="91">
        <v>2</v>
      </c>
      <c r="G6" s="91">
        <v>3</v>
      </c>
      <c r="H6" s="91">
        <v>4</v>
      </c>
      <c r="I6" s="91">
        <v>2</v>
      </c>
      <c r="J6" s="91">
        <v>3</v>
      </c>
      <c r="K6" s="92">
        <v>4</v>
      </c>
    </row>
    <row r="7" s="73" customFormat="1" ht="24.75" customHeight="1" spans="1:13">
      <c r="A7" s="133" t="s">
        <v>110</v>
      </c>
      <c r="B7" s="140">
        <f>C7+F7+I7</f>
        <v>2529.48</v>
      </c>
      <c r="C7" s="121">
        <f>SUM(D7:F7)</f>
        <v>2529.48</v>
      </c>
      <c r="D7" s="131">
        <v>312.42</v>
      </c>
      <c r="E7" s="132">
        <v>2217.06</v>
      </c>
      <c r="F7" s="140">
        <f>G7+H7</f>
        <v>0</v>
      </c>
      <c r="G7" s="140">
        <v>0</v>
      </c>
      <c r="H7" s="140">
        <v>0</v>
      </c>
      <c r="I7" s="140">
        <f>J7+K7</f>
        <v>0</v>
      </c>
      <c r="J7" s="140">
        <v>0</v>
      </c>
      <c r="K7" s="149">
        <v>0</v>
      </c>
      <c r="L7" s="84"/>
      <c r="M7" s="84"/>
    </row>
    <row r="8" ht="24.75" customHeight="1" spans="1:11">
      <c r="A8" s="141" t="s">
        <v>173</v>
      </c>
      <c r="B8" s="142">
        <f>C8+F8+I8</f>
        <v>2529.48</v>
      </c>
      <c r="C8" s="143">
        <f>SUM(D8:F8)</f>
        <v>2529.48</v>
      </c>
      <c r="D8" s="144">
        <v>312.42</v>
      </c>
      <c r="E8" s="145">
        <v>2217.06</v>
      </c>
      <c r="F8" s="142">
        <f>G8+H8</f>
        <v>0</v>
      </c>
      <c r="G8" s="142"/>
      <c r="H8" s="142"/>
      <c r="I8" s="142">
        <f>J8+K8</f>
        <v>0</v>
      </c>
      <c r="J8" s="142"/>
      <c r="K8" s="150"/>
    </row>
    <row r="9" ht="24.75" customHeight="1" spans="1:11">
      <c r="A9" s="146"/>
      <c r="B9" s="147"/>
      <c r="C9" s="148"/>
      <c r="D9" s="148"/>
      <c r="E9" s="148"/>
      <c r="F9" s="147"/>
      <c r="G9" s="147"/>
      <c r="H9" s="147"/>
      <c r="I9" s="147"/>
      <c r="J9" s="147"/>
      <c r="K9" s="149"/>
    </row>
    <row r="10" ht="24.75" customHeight="1" spans="1:11">
      <c r="A10" s="146"/>
      <c r="B10" s="147"/>
      <c r="C10" s="148"/>
      <c r="D10" s="148"/>
      <c r="E10" s="148"/>
      <c r="F10" s="147"/>
      <c r="G10" s="147"/>
      <c r="H10" s="147"/>
      <c r="I10" s="147"/>
      <c r="J10" s="147"/>
      <c r="K10" s="150"/>
    </row>
    <row r="11" ht="24.75" customHeight="1" spans="1:11">
      <c r="A11" s="146"/>
      <c r="B11" s="147"/>
      <c r="C11" s="148"/>
      <c r="D11" s="148"/>
      <c r="E11" s="148"/>
      <c r="F11" s="147"/>
      <c r="G11" s="147"/>
      <c r="H11" s="147"/>
      <c r="I11" s="147"/>
      <c r="J11" s="147"/>
      <c r="K11" s="149"/>
    </row>
    <row r="12" ht="24.75" customHeight="1" spans="1:11">
      <c r="A12" s="146"/>
      <c r="B12" s="147"/>
      <c r="C12" s="148"/>
      <c r="D12" s="148"/>
      <c r="E12" s="148"/>
      <c r="F12" s="147"/>
      <c r="G12" s="147"/>
      <c r="H12" s="147"/>
      <c r="I12" s="147"/>
      <c r="J12" s="147"/>
      <c r="K12" s="150"/>
    </row>
    <row r="13" ht="24.75" customHeight="1" spans="1:11">
      <c r="A13" s="146"/>
      <c r="B13" s="147"/>
      <c r="C13" s="148"/>
      <c r="D13" s="148"/>
      <c r="E13" s="148"/>
      <c r="F13" s="147"/>
      <c r="G13" s="147"/>
      <c r="H13" s="147"/>
      <c r="I13" s="147"/>
      <c r="J13" s="147"/>
      <c r="K13" s="149"/>
    </row>
    <row r="14" ht="24.75" customHeight="1" spans="1:11">
      <c r="A14" s="146"/>
      <c r="B14" s="147"/>
      <c r="C14" s="148"/>
      <c r="D14" s="148"/>
      <c r="E14" s="148"/>
      <c r="F14" s="147"/>
      <c r="G14" s="147"/>
      <c r="H14" s="147"/>
      <c r="I14" s="147"/>
      <c r="J14" s="147"/>
      <c r="K14" s="150"/>
    </row>
    <row r="15" ht="24.75" customHeight="1" spans="1:11">
      <c r="A15" s="146"/>
      <c r="B15" s="147"/>
      <c r="C15" s="148"/>
      <c r="D15" s="148"/>
      <c r="E15" s="148"/>
      <c r="F15" s="147"/>
      <c r="G15" s="147"/>
      <c r="H15" s="147"/>
      <c r="I15" s="147"/>
      <c r="J15" s="147"/>
      <c r="K15" s="150"/>
    </row>
    <row r="16" ht="24.75" customHeight="1" spans="1:11">
      <c r="A16" s="146"/>
      <c r="B16" s="147"/>
      <c r="C16" s="148"/>
      <c r="D16" s="148"/>
      <c r="E16" s="148"/>
      <c r="F16" s="147"/>
      <c r="G16" s="147"/>
      <c r="H16" s="147"/>
      <c r="I16" s="147"/>
      <c r="J16" s="147"/>
      <c r="K16" s="151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topLeftCell="A6" workbookViewId="0">
      <selection activeCell="D15" sqref="D15"/>
    </sheetView>
  </sheetViews>
  <sheetFormatPr defaultColWidth="9" defaultRowHeight="12.75" customHeight="1" outlineLevelCol="6"/>
  <cols>
    <col min="1" max="1" width="18" style="74" customWidth="1"/>
    <col min="2" max="2" width="25" style="128" customWidth="1"/>
    <col min="3" max="5" width="17.8571428571429" style="74" customWidth="1"/>
    <col min="6" max="7" width="6.85714285714286" style="74" customWidth="1"/>
  </cols>
  <sheetData>
    <row r="1" ht="24.75" customHeight="1" spans="1:2">
      <c r="A1" s="88" t="s">
        <v>30</v>
      </c>
      <c r="B1" s="129"/>
    </row>
    <row r="2" ht="24.75" customHeight="1" spans="1:5">
      <c r="A2" s="76" t="s">
        <v>174</v>
      </c>
      <c r="B2" s="76"/>
      <c r="C2" s="76"/>
      <c r="D2" s="76"/>
      <c r="E2" s="76"/>
    </row>
    <row r="3" ht="24.75" customHeight="1" spans="5:5">
      <c r="E3" s="77" t="s">
        <v>32</v>
      </c>
    </row>
    <row r="4" ht="21" customHeight="1" spans="1:5">
      <c r="A4" s="90" t="s">
        <v>104</v>
      </c>
      <c r="B4" s="91"/>
      <c r="C4" s="90" t="s">
        <v>170</v>
      </c>
      <c r="D4" s="91"/>
      <c r="E4" s="92"/>
    </row>
    <row r="5" ht="21" customHeight="1" spans="1:5">
      <c r="A5" s="90" t="s">
        <v>175</v>
      </c>
      <c r="B5" s="102" t="s">
        <v>176</v>
      </c>
      <c r="C5" s="118" t="s">
        <v>110</v>
      </c>
      <c r="D5" s="118" t="s">
        <v>106</v>
      </c>
      <c r="E5" s="119" t="s">
        <v>107</v>
      </c>
    </row>
    <row r="6" ht="21" customHeight="1" spans="1:5">
      <c r="A6" s="90" t="s">
        <v>109</v>
      </c>
      <c r="B6" s="102" t="s">
        <v>109</v>
      </c>
      <c r="C6" s="91">
        <v>1</v>
      </c>
      <c r="D6" s="91">
        <v>2</v>
      </c>
      <c r="E6" s="92">
        <v>3</v>
      </c>
    </row>
    <row r="7" s="73" customFormat="1" ht="21" customHeight="1" spans="1:7">
      <c r="A7" s="120"/>
      <c r="B7" s="130" t="s">
        <v>110</v>
      </c>
      <c r="C7" s="121">
        <f t="shared" ref="C7:C12" si="0">SUM(D7:F7)</f>
        <v>2529.48</v>
      </c>
      <c r="D7" s="131">
        <v>312.42</v>
      </c>
      <c r="E7" s="132">
        <v>2217.06</v>
      </c>
      <c r="F7" s="84"/>
      <c r="G7" s="84"/>
    </row>
    <row r="8" ht="21" customHeight="1" spans="1:5">
      <c r="A8" s="120" t="s">
        <v>177</v>
      </c>
      <c r="B8" s="133" t="s">
        <v>178</v>
      </c>
      <c r="C8" s="121">
        <f t="shared" si="0"/>
        <v>25.29</v>
      </c>
      <c r="D8" s="131">
        <v>25.29</v>
      </c>
      <c r="E8" s="134"/>
    </row>
    <row r="9" ht="21" customHeight="1" spans="1:5">
      <c r="A9" s="120" t="s">
        <v>179</v>
      </c>
      <c r="B9" s="133" t="s">
        <v>180</v>
      </c>
      <c r="C9" s="121">
        <f t="shared" si="0"/>
        <v>24.77</v>
      </c>
      <c r="D9" s="131">
        <v>24.77</v>
      </c>
      <c r="E9" s="134"/>
    </row>
    <row r="10" ht="21" customHeight="1" spans="1:5">
      <c r="A10" s="123" t="s">
        <v>181</v>
      </c>
      <c r="B10" s="135" t="s">
        <v>182</v>
      </c>
      <c r="C10" s="121">
        <f t="shared" si="0"/>
        <v>24.77</v>
      </c>
      <c r="D10" s="124">
        <v>24.77</v>
      </c>
      <c r="E10" s="134"/>
    </row>
    <row r="11" ht="21" customHeight="1" spans="1:5">
      <c r="A11" s="120" t="s">
        <v>183</v>
      </c>
      <c r="B11" s="136" t="s">
        <v>184</v>
      </c>
      <c r="C11" s="121">
        <f t="shared" si="0"/>
        <v>0.52</v>
      </c>
      <c r="D11" s="131">
        <v>0.52</v>
      </c>
      <c r="E11" s="132"/>
    </row>
    <row r="12" ht="21" customHeight="1" spans="1:5">
      <c r="A12" s="123" t="s">
        <v>185</v>
      </c>
      <c r="B12" s="137" t="s">
        <v>186</v>
      </c>
      <c r="C12" s="121">
        <f t="shared" si="0"/>
        <v>0.52</v>
      </c>
      <c r="D12" s="124">
        <v>0.52</v>
      </c>
      <c r="E12" s="132"/>
    </row>
    <row r="13" ht="21" customHeight="1" spans="1:5">
      <c r="A13" s="120" t="s">
        <v>187</v>
      </c>
      <c r="B13" s="133" t="s">
        <v>188</v>
      </c>
      <c r="C13" s="121">
        <v>2504.19</v>
      </c>
      <c r="D13" s="131">
        <v>287.13</v>
      </c>
      <c r="E13" s="132">
        <v>2217.06</v>
      </c>
    </row>
    <row r="14" ht="21" customHeight="1" spans="1:5">
      <c r="A14" s="120" t="s">
        <v>189</v>
      </c>
      <c r="B14" s="133" t="s">
        <v>190</v>
      </c>
      <c r="C14" s="121">
        <f t="shared" ref="C14:C17" si="1">SUM(D14:F14)</f>
        <v>29.87</v>
      </c>
      <c r="D14" s="131">
        <v>29.87</v>
      </c>
      <c r="E14" s="134"/>
    </row>
    <row r="15" ht="21" customHeight="1" spans="1:5">
      <c r="A15" s="123" t="s">
        <v>191</v>
      </c>
      <c r="B15" s="137" t="s">
        <v>192</v>
      </c>
      <c r="C15" s="121">
        <f t="shared" si="1"/>
        <v>26.77</v>
      </c>
      <c r="D15" s="124">
        <v>26.77</v>
      </c>
      <c r="E15" s="134"/>
    </row>
    <row r="16" ht="21" customHeight="1" spans="1:5">
      <c r="A16" s="123" t="s">
        <v>193</v>
      </c>
      <c r="B16" s="137" t="s">
        <v>194</v>
      </c>
      <c r="C16" s="121">
        <f t="shared" si="1"/>
        <v>3.1</v>
      </c>
      <c r="D16" s="124">
        <v>3.1</v>
      </c>
      <c r="E16" s="132"/>
    </row>
    <row r="17" ht="21" customHeight="1" spans="1:5">
      <c r="A17" s="120" t="s">
        <v>195</v>
      </c>
      <c r="B17" s="133" t="s">
        <v>196</v>
      </c>
      <c r="C17" s="121">
        <f t="shared" si="1"/>
        <v>222.4</v>
      </c>
      <c r="D17" s="131"/>
      <c r="E17" s="132">
        <v>222.4</v>
      </c>
    </row>
    <row r="18" ht="21" customHeight="1" spans="1:5">
      <c r="A18" s="123" t="s">
        <v>197</v>
      </c>
      <c r="B18" s="138" t="s">
        <v>198</v>
      </c>
      <c r="C18" s="121">
        <v>202.4</v>
      </c>
      <c r="D18" s="124"/>
      <c r="E18" s="134">
        <v>202.4</v>
      </c>
    </row>
    <row r="19" ht="21" customHeight="1" spans="1:5">
      <c r="A19" s="120" t="s">
        <v>199</v>
      </c>
      <c r="B19" s="133" t="s">
        <v>200</v>
      </c>
      <c r="C19" s="121">
        <f t="shared" ref="C19:C22" si="2">SUM(D19:F19)</f>
        <v>1908.66</v>
      </c>
      <c r="D19" s="131"/>
      <c r="E19" s="132">
        <v>1908.66</v>
      </c>
    </row>
    <row r="20" ht="21" customHeight="1" spans="1:5">
      <c r="A20" s="123" t="s">
        <v>201</v>
      </c>
      <c r="B20" s="137" t="s">
        <v>202</v>
      </c>
      <c r="C20" s="121">
        <f t="shared" si="2"/>
        <v>1908.66</v>
      </c>
      <c r="D20" s="124"/>
      <c r="E20" s="134">
        <v>1908.66</v>
      </c>
    </row>
    <row r="21" ht="21" customHeight="1" spans="1:5">
      <c r="A21" s="120" t="s">
        <v>203</v>
      </c>
      <c r="B21" s="133" t="s">
        <v>204</v>
      </c>
      <c r="C21" s="121">
        <v>324.69</v>
      </c>
      <c r="D21" s="131">
        <v>238.69</v>
      </c>
      <c r="E21" s="132">
        <v>86</v>
      </c>
    </row>
    <row r="22" ht="21" customHeight="1" spans="1:5">
      <c r="A22" s="123" t="s">
        <v>205</v>
      </c>
      <c r="B22" s="137" t="s">
        <v>206</v>
      </c>
      <c r="C22" s="121">
        <f t="shared" si="2"/>
        <v>278.69</v>
      </c>
      <c r="D22" s="124">
        <v>238.69</v>
      </c>
      <c r="E22" s="134">
        <v>40</v>
      </c>
    </row>
    <row r="23" ht="21" customHeight="1" spans="1:5">
      <c r="A23" s="123" t="s">
        <v>207</v>
      </c>
      <c r="B23" s="137" t="s">
        <v>208</v>
      </c>
      <c r="C23" s="121">
        <v>46</v>
      </c>
      <c r="D23" s="124"/>
      <c r="E23" s="134">
        <v>46</v>
      </c>
    </row>
    <row r="24" ht="21" customHeight="1" spans="1:5">
      <c r="A24" s="120" t="s">
        <v>209</v>
      </c>
      <c r="B24" s="133" t="s">
        <v>210</v>
      </c>
      <c r="C24" s="121">
        <f t="shared" ref="C24:C26" si="3">SUM(D24:F24)</f>
        <v>18.57</v>
      </c>
      <c r="D24" s="131">
        <v>18.57</v>
      </c>
      <c r="E24" s="134"/>
    </row>
    <row r="25" ht="21" customHeight="1" spans="1:5">
      <c r="A25" s="120" t="s">
        <v>211</v>
      </c>
      <c r="B25" s="133" t="s">
        <v>212</v>
      </c>
      <c r="C25" s="121">
        <f t="shared" si="3"/>
        <v>18.57</v>
      </c>
      <c r="D25" s="124">
        <v>18.57</v>
      </c>
      <c r="E25" s="132"/>
    </row>
    <row r="26" ht="21" customHeight="1" spans="1:5">
      <c r="A26" s="123" t="s">
        <v>213</v>
      </c>
      <c r="B26" s="137" t="s">
        <v>214</v>
      </c>
      <c r="C26" s="139">
        <f t="shared" si="3"/>
        <v>18.57</v>
      </c>
      <c r="D26" s="124">
        <v>18.57</v>
      </c>
      <c r="E26" s="13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D48" sqref="D48"/>
    </sheetView>
  </sheetViews>
  <sheetFormatPr defaultColWidth="9" defaultRowHeight="12.75" customHeight="1" outlineLevelCol="6"/>
  <cols>
    <col min="1" max="1" width="13.2857142857143" style="74" customWidth="1"/>
    <col min="2" max="2" width="29.5714285714286" style="74" customWidth="1"/>
    <col min="3" max="5" width="17.2857142857143" style="74" customWidth="1"/>
    <col min="6" max="7" width="6.85714285714286" style="74" customWidth="1"/>
  </cols>
  <sheetData>
    <row r="1" ht="24.75" customHeight="1" spans="1:2">
      <c r="A1" s="88" t="s">
        <v>30</v>
      </c>
      <c r="B1" s="89"/>
    </row>
    <row r="2" ht="24.75" customHeight="1" spans="1:5">
      <c r="A2" s="115" t="s">
        <v>215</v>
      </c>
      <c r="B2" s="115"/>
      <c r="C2" s="115"/>
      <c r="D2" s="115"/>
      <c r="E2" s="115"/>
    </row>
    <row r="3" ht="24.75" customHeight="1" spans="5:5">
      <c r="E3" s="77" t="s">
        <v>32</v>
      </c>
    </row>
    <row r="4" ht="24.75" customHeight="1" spans="1:5">
      <c r="A4" s="90" t="s">
        <v>216</v>
      </c>
      <c r="B4" s="91"/>
      <c r="C4" s="90" t="s">
        <v>217</v>
      </c>
      <c r="D4" s="91"/>
      <c r="E4" s="92"/>
    </row>
    <row r="5" ht="24.75" customHeight="1" spans="1:5">
      <c r="A5" s="116" t="s">
        <v>175</v>
      </c>
      <c r="B5" s="91" t="s">
        <v>176</v>
      </c>
      <c r="C5" s="117" t="s">
        <v>110</v>
      </c>
      <c r="D5" s="118" t="s">
        <v>218</v>
      </c>
      <c r="E5" s="119" t="s">
        <v>219</v>
      </c>
    </row>
    <row r="6" ht="24.75" customHeight="1" spans="1:5">
      <c r="A6" s="116" t="s">
        <v>109</v>
      </c>
      <c r="B6" s="91" t="s">
        <v>109</v>
      </c>
      <c r="C6" s="90">
        <v>1</v>
      </c>
      <c r="D6" s="91">
        <v>2</v>
      </c>
      <c r="E6" s="92">
        <v>3</v>
      </c>
    </row>
    <row r="7" s="73" customFormat="1" ht="25.5" customHeight="1" spans="1:7">
      <c r="A7" s="120"/>
      <c r="B7" s="94" t="s">
        <v>110</v>
      </c>
      <c r="C7" s="121">
        <f>D7+E7</f>
        <v>312.42</v>
      </c>
      <c r="D7" s="121">
        <f>SUM(D8,D19,D46)</f>
        <v>288.05</v>
      </c>
      <c r="E7" s="122">
        <f>SUM(E8,E19,E46)</f>
        <v>24.37</v>
      </c>
      <c r="F7" s="84"/>
      <c r="G7" s="84"/>
    </row>
    <row r="8" ht="25.5" customHeight="1" spans="1:5">
      <c r="A8" s="120" t="s">
        <v>220</v>
      </c>
      <c r="B8" s="94" t="s">
        <v>221</v>
      </c>
      <c r="C8" s="121">
        <f t="shared" ref="C8:C56" si="0">D8+E8</f>
        <v>288.05</v>
      </c>
      <c r="D8" s="121">
        <f t="shared" ref="D8:E8" si="1">SUM(D9:D18)</f>
        <v>288.05</v>
      </c>
      <c r="E8" s="122">
        <f t="shared" si="1"/>
        <v>0</v>
      </c>
    </row>
    <row r="9" ht="25.5" customHeight="1" spans="1:5">
      <c r="A9" s="123" t="s">
        <v>222</v>
      </c>
      <c r="B9" s="98" t="s">
        <v>223</v>
      </c>
      <c r="C9" s="121">
        <f t="shared" si="0"/>
        <v>85.85</v>
      </c>
      <c r="D9" s="124">
        <v>85.85</v>
      </c>
      <c r="E9" s="125"/>
    </row>
    <row r="10" ht="25.5" customHeight="1" spans="1:5">
      <c r="A10" s="123" t="s">
        <v>224</v>
      </c>
      <c r="B10" s="98" t="s">
        <v>225</v>
      </c>
      <c r="C10" s="121">
        <f t="shared" si="0"/>
        <v>66.61</v>
      </c>
      <c r="D10" s="124">
        <v>66.61</v>
      </c>
      <c r="E10" s="125"/>
    </row>
    <row r="11" ht="25.5" customHeight="1" spans="1:5">
      <c r="A11" s="123" t="s">
        <v>226</v>
      </c>
      <c r="B11" s="98" t="s">
        <v>227</v>
      </c>
      <c r="C11" s="121">
        <f t="shared" si="0"/>
        <v>59.52</v>
      </c>
      <c r="D11" s="124">
        <v>59.52</v>
      </c>
      <c r="E11" s="125"/>
    </row>
    <row r="12" ht="25.5" customHeight="1" spans="1:5">
      <c r="A12" s="123" t="s">
        <v>228</v>
      </c>
      <c r="B12" s="98" t="s">
        <v>229</v>
      </c>
      <c r="C12" s="121">
        <f t="shared" si="0"/>
        <v>2.34</v>
      </c>
      <c r="D12" s="124">
        <v>2.34</v>
      </c>
      <c r="E12" s="125"/>
    </row>
    <row r="13" ht="25.5" customHeight="1" spans="1:5">
      <c r="A13" s="123" t="s">
        <v>230</v>
      </c>
      <c r="B13" s="98" t="s">
        <v>231</v>
      </c>
      <c r="C13" s="121">
        <f t="shared" si="0"/>
        <v>24.77</v>
      </c>
      <c r="D13" s="124">
        <v>24.77</v>
      </c>
      <c r="E13" s="125"/>
    </row>
    <row r="14" ht="25.5" customHeight="1" spans="1:5">
      <c r="A14" s="123" t="s">
        <v>232</v>
      </c>
      <c r="B14" s="98" t="s">
        <v>233</v>
      </c>
      <c r="C14" s="121">
        <f t="shared" si="0"/>
        <v>0</v>
      </c>
      <c r="D14" s="124"/>
      <c r="E14" s="125"/>
    </row>
    <row r="15" ht="25.5" customHeight="1" spans="1:5">
      <c r="A15" s="123" t="s">
        <v>234</v>
      </c>
      <c r="B15" s="98" t="s">
        <v>235</v>
      </c>
      <c r="C15" s="121">
        <f t="shared" si="0"/>
        <v>26.77</v>
      </c>
      <c r="D15" s="124">
        <v>26.77</v>
      </c>
      <c r="E15" s="125"/>
    </row>
    <row r="16" ht="25.5" customHeight="1" spans="1:5">
      <c r="A16" s="123" t="s">
        <v>236</v>
      </c>
      <c r="B16" s="98" t="s">
        <v>237</v>
      </c>
      <c r="C16" s="121">
        <f t="shared" si="0"/>
        <v>3.1</v>
      </c>
      <c r="D16" s="124">
        <v>3.1</v>
      </c>
      <c r="E16" s="125"/>
    </row>
    <row r="17" ht="25.5" customHeight="1" spans="1:5">
      <c r="A17" s="123" t="s">
        <v>238</v>
      </c>
      <c r="B17" s="98" t="s">
        <v>239</v>
      </c>
      <c r="C17" s="121">
        <f t="shared" si="0"/>
        <v>0.52</v>
      </c>
      <c r="D17" s="124">
        <v>0.52</v>
      </c>
      <c r="E17" s="125"/>
    </row>
    <row r="18" ht="25.5" customHeight="1" spans="1:5">
      <c r="A18" s="123" t="s">
        <v>240</v>
      </c>
      <c r="B18" s="98" t="s">
        <v>241</v>
      </c>
      <c r="C18" s="121">
        <f t="shared" si="0"/>
        <v>18.57</v>
      </c>
      <c r="D18" s="124">
        <v>18.57</v>
      </c>
      <c r="E18" s="125"/>
    </row>
    <row r="19" ht="25.5" customHeight="1" spans="1:5">
      <c r="A19" s="120" t="s">
        <v>242</v>
      </c>
      <c r="B19" s="94" t="s">
        <v>243</v>
      </c>
      <c r="C19" s="121">
        <f t="shared" si="0"/>
        <v>24.37</v>
      </c>
      <c r="D19" s="121">
        <f>SUM(D20:D45)</f>
        <v>0</v>
      </c>
      <c r="E19" s="122">
        <f>SUM(E20:E45)</f>
        <v>24.37</v>
      </c>
    </row>
    <row r="20" ht="25.5" customHeight="1" spans="1:5">
      <c r="A20" s="123" t="s">
        <v>244</v>
      </c>
      <c r="B20" s="98" t="s">
        <v>245</v>
      </c>
      <c r="C20" s="121">
        <f t="shared" si="0"/>
        <v>5.6</v>
      </c>
      <c r="D20" s="124"/>
      <c r="E20" s="125">
        <v>5.6</v>
      </c>
    </row>
    <row r="21" ht="25.5" customHeight="1" spans="1:5">
      <c r="A21" s="123" t="s">
        <v>246</v>
      </c>
      <c r="B21" s="98" t="s">
        <v>247</v>
      </c>
      <c r="C21" s="121"/>
      <c r="D21" s="124"/>
      <c r="E21" s="125"/>
    </row>
    <row r="22" ht="25.5" customHeight="1" spans="1:5">
      <c r="A22" s="123" t="s">
        <v>248</v>
      </c>
      <c r="B22" s="98" t="s">
        <v>249</v>
      </c>
      <c r="C22" s="121"/>
      <c r="D22" s="124"/>
      <c r="E22" s="125"/>
    </row>
    <row r="23" ht="25.5" customHeight="1" spans="1:5">
      <c r="A23" s="123" t="s">
        <v>250</v>
      </c>
      <c r="B23" s="98" t="s">
        <v>251</v>
      </c>
      <c r="C23" s="121"/>
      <c r="D23" s="124"/>
      <c r="E23" s="125"/>
    </row>
    <row r="24" ht="25.5" customHeight="1" spans="1:5">
      <c r="A24" s="123" t="s">
        <v>252</v>
      </c>
      <c r="B24" s="98" t="s">
        <v>253</v>
      </c>
      <c r="C24" s="121">
        <f t="shared" si="0"/>
        <v>0</v>
      </c>
      <c r="D24" s="124"/>
      <c r="E24" s="125"/>
    </row>
    <row r="25" ht="25.5" customHeight="1" spans="1:5">
      <c r="A25" s="123" t="s">
        <v>254</v>
      </c>
      <c r="B25" s="98" t="s">
        <v>255</v>
      </c>
      <c r="C25" s="121">
        <f t="shared" si="0"/>
        <v>0</v>
      </c>
      <c r="D25" s="124"/>
      <c r="E25" s="125"/>
    </row>
    <row r="26" ht="25.5" customHeight="1" spans="1:5">
      <c r="A26" s="123" t="s">
        <v>256</v>
      </c>
      <c r="B26" s="98" t="s">
        <v>257</v>
      </c>
      <c r="C26" s="121">
        <f t="shared" si="0"/>
        <v>0</v>
      </c>
      <c r="D26" s="124"/>
      <c r="E26" s="125"/>
    </row>
    <row r="27" ht="25.5" customHeight="1" spans="1:5">
      <c r="A27" s="123" t="s">
        <v>258</v>
      </c>
      <c r="B27" s="98" t="s">
        <v>259</v>
      </c>
      <c r="C27" s="121">
        <f t="shared" si="0"/>
        <v>0</v>
      </c>
      <c r="D27" s="124"/>
      <c r="E27" s="125"/>
    </row>
    <row r="28" ht="25.5" customHeight="1" spans="1:5">
      <c r="A28" s="123" t="s">
        <v>260</v>
      </c>
      <c r="B28" s="98" t="s">
        <v>261</v>
      </c>
      <c r="C28" s="121"/>
      <c r="D28" s="124"/>
      <c r="E28" s="125"/>
    </row>
    <row r="29" ht="25.5" customHeight="1" spans="1:5">
      <c r="A29" s="123" t="s">
        <v>262</v>
      </c>
      <c r="B29" s="98" t="s">
        <v>263</v>
      </c>
      <c r="C29" s="121">
        <f t="shared" si="0"/>
        <v>0</v>
      </c>
      <c r="D29" s="124"/>
      <c r="E29" s="125"/>
    </row>
    <row r="30" ht="25.5" customHeight="1" spans="1:5">
      <c r="A30" s="123" t="s">
        <v>264</v>
      </c>
      <c r="B30" s="98" t="s">
        <v>265</v>
      </c>
      <c r="C30" s="121">
        <f t="shared" si="0"/>
        <v>0</v>
      </c>
      <c r="D30" s="124"/>
      <c r="E30" s="125"/>
    </row>
    <row r="31" ht="25.5" customHeight="1" spans="1:5">
      <c r="A31" s="123" t="s">
        <v>266</v>
      </c>
      <c r="B31" s="98" t="s">
        <v>267</v>
      </c>
      <c r="C31" s="121"/>
      <c r="D31" s="124"/>
      <c r="E31" s="125"/>
    </row>
    <row r="32" ht="25.5" customHeight="1" spans="1:5">
      <c r="A32" s="123" t="s">
        <v>268</v>
      </c>
      <c r="B32" s="98" t="s">
        <v>269</v>
      </c>
      <c r="C32" s="121">
        <f t="shared" si="0"/>
        <v>0</v>
      </c>
      <c r="D32" s="124"/>
      <c r="E32" s="125"/>
    </row>
    <row r="33" ht="25.5" customHeight="1" spans="1:5">
      <c r="A33" s="123" t="s">
        <v>270</v>
      </c>
      <c r="B33" s="98" t="s">
        <v>271</v>
      </c>
      <c r="C33" s="121">
        <f t="shared" si="0"/>
        <v>0</v>
      </c>
      <c r="D33" s="124"/>
      <c r="E33" s="125"/>
    </row>
    <row r="34" ht="25.5" customHeight="1" spans="1:5">
      <c r="A34" s="123" t="s">
        <v>272</v>
      </c>
      <c r="B34" s="98" t="s">
        <v>273</v>
      </c>
      <c r="C34" s="121">
        <f t="shared" si="0"/>
        <v>0</v>
      </c>
      <c r="D34" s="124"/>
      <c r="E34" s="125"/>
    </row>
    <row r="35" ht="25.5" customHeight="1" spans="1:5">
      <c r="A35" s="123" t="s">
        <v>274</v>
      </c>
      <c r="B35" s="98" t="s">
        <v>275</v>
      </c>
      <c r="C35" s="121"/>
      <c r="D35" s="124"/>
      <c r="E35" s="125"/>
    </row>
    <row r="36" ht="25.5" customHeight="1" spans="1:5">
      <c r="A36" s="123" t="s">
        <v>276</v>
      </c>
      <c r="B36" s="98" t="s">
        <v>277</v>
      </c>
      <c r="C36" s="121"/>
      <c r="D36" s="124"/>
      <c r="E36" s="125"/>
    </row>
    <row r="37" ht="25.5" customHeight="1" spans="1:5">
      <c r="A37" s="123" t="s">
        <v>278</v>
      </c>
      <c r="B37" s="98" t="s">
        <v>279</v>
      </c>
      <c r="C37" s="121"/>
      <c r="D37" s="124"/>
      <c r="E37" s="125"/>
    </row>
    <row r="38" ht="25.5" customHeight="1" spans="1:5">
      <c r="A38" s="123" t="s">
        <v>280</v>
      </c>
      <c r="B38" s="98" t="s">
        <v>281</v>
      </c>
      <c r="C38" s="121"/>
      <c r="D38" s="124"/>
      <c r="E38" s="125"/>
    </row>
    <row r="39" ht="25.5" customHeight="1" spans="1:5">
      <c r="A39" s="123" t="s">
        <v>282</v>
      </c>
      <c r="B39" s="98" t="s">
        <v>283</v>
      </c>
      <c r="C39" s="121"/>
      <c r="D39" s="124"/>
      <c r="E39" s="125"/>
    </row>
    <row r="40" ht="25.5" customHeight="1" spans="1:5">
      <c r="A40" s="123" t="s">
        <v>284</v>
      </c>
      <c r="B40" s="98" t="s">
        <v>285</v>
      </c>
      <c r="C40" s="121">
        <f t="shared" si="0"/>
        <v>0.86</v>
      </c>
      <c r="D40" s="124"/>
      <c r="E40" s="125">
        <v>0.86</v>
      </c>
    </row>
    <row r="41" ht="25.5" customHeight="1" spans="1:5">
      <c r="A41" s="123" t="s">
        <v>286</v>
      </c>
      <c r="B41" s="98" t="s">
        <v>287</v>
      </c>
      <c r="C41" s="121">
        <f t="shared" si="0"/>
        <v>3.57</v>
      </c>
      <c r="D41" s="124"/>
      <c r="E41" s="125">
        <v>3.57</v>
      </c>
    </row>
    <row r="42" ht="25.5" customHeight="1" spans="1:5">
      <c r="A42" s="123" t="s">
        <v>288</v>
      </c>
      <c r="B42" s="98" t="s">
        <v>289</v>
      </c>
      <c r="C42" s="121">
        <f t="shared" si="0"/>
        <v>0</v>
      </c>
      <c r="D42" s="124"/>
      <c r="E42" s="125"/>
    </row>
    <row r="43" ht="25.5" customHeight="1" spans="1:5">
      <c r="A43" s="123" t="s">
        <v>290</v>
      </c>
      <c r="B43" s="98" t="s">
        <v>291</v>
      </c>
      <c r="C43" s="121">
        <f t="shared" si="0"/>
        <v>14.34</v>
      </c>
      <c r="D43" s="124"/>
      <c r="E43" s="125">
        <v>14.34</v>
      </c>
    </row>
    <row r="44" ht="25.5" customHeight="1" spans="1:5">
      <c r="A44" s="123" t="s">
        <v>292</v>
      </c>
      <c r="B44" s="98" t="s">
        <v>293</v>
      </c>
      <c r="C44" s="121"/>
      <c r="D44" s="124"/>
      <c r="E44" s="125"/>
    </row>
    <row r="45" ht="25.5" customHeight="1" spans="1:5">
      <c r="A45" s="123" t="s">
        <v>294</v>
      </c>
      <c r="B45" s="98" t="s">
        <v>295</v>
      </c>
      <c r="C45" s="121">
        <f t="shared" si="0"/>
        <v>0</v>
      </c>
      <c r="D45" s="124"/>
      <c r="E45" s="125"/>
    </row>
    <row r="46" ht="25.5" customHeight="1" spans="1:5">
      <c r="A46" s="120" t="s">
        <v>296</v>
      </c>
      <c r="B46" s="94" t="s">
        <v>297</v>
      </c>
      <c r="C46" s="121">
        <f t="shared" si="0"/>
        <v>0</v>
      </c>
      <c r="D46" s="121">
        <f t="shared" ref="D46" si="2">SUM(D47:D56)</f>
        <v>0</v>
      </c>
      <c r="E46" s="122"/>
    </row>
    <row r="47" ht="25.5" customHeight="1" spans="1:5">
      <c r="A47" s="123" t="s">
        <v>298</v>
      </c>
      <c r="B47" s="98" t="s">
        <v>299</v>
      </c>
      <c r="C47" s="121">
        <f t="shared" si="0"/>
        <v>0</v>
      </c>
      <c r="D47" s="124"/>
      <c r="E47" s="125"/>
    </row>
    <row r="48" ht="25.5" customHeight="1" spans="1:5">
      <c r="A48" s="123" t="s">
        <v>300</v>
      </c>
      <c r="B48" s="98" t="s">
        <v>301</v>
      </c>
      <c r="C48" s="121">
        <f t="shared" si="0"/>
        <v>0</v>
      </c>
      <c r="D48" s="124"/>
      <c r="E48" s="125"/>
    </row>
    <row r="49" ht="25.5" customHeight="1" spans="1:5">
      <c r="A49" s="123" t="s">
        <v>302</v>
      </c>
      <c r="B49" s="98" t="s">
        <v>303</v>
      </c>
      <c r="C49" s="121">
        <f t="shared" si="0"/>
        <v>0</v>
      </c>
      <c r="D49" s="124"/>
      <c r="E49" s="125"/>
    </row>
    <row r="50" ht="25.5" customHeight="1" spans="1:5">
      <c r="A50" s="123" t="s">
        <v>304</v>
      </c>
      <c r="B50" s="98" t="s">
        <v>305</v>
      </c>
      <c r="C50" s="121">
        <f t="shared" si="0"/>
        <v>0</v>
      </c>
      <c r="D50" s="124"/>
      <c r="E50" s="125"/>
    </row>
    <row r="51" ht="25.5" customHeight="1" spans="1:5">
      <c r="A51" s="123" t="s">
        <v>306</v>
      </c>
      <c r="B51" s="98" t="s">
        <v>307</v>
      </c>
      <c r="C51" s="121"/>
      <c r="D51" s="124"/>
      <c r="E51" s="125"/>
    </row>
    <row r="52" ht="25.5" customHeight="1" spans="1:5">
      <c r="A52" s="123" t="s">
        <v>308</v>
      </c>
      <c r="B52" s="98" t="s">
        <v>309</v>
      </c>
      <c r="C52" s="121">
        <f t="shared" si="0"/>
        <v>0</v>
      </c>
      <c r="D52" s="124"/>
      <c r="E52" s="125"/>
    </row>
    <row r="53" ht="25.5" customHeight="1" spans="1:5">
      <c r="A53" s="123" t="s">
        <v>310</v>
      </c>
      <c r="B53" s="98" t="s">
        <v>311</v>
      </c>
      <c r="C53" s="121"/>
      <c r="D53" s="124"/>
      <c r="E53" s="125"/>
    </row>
    <row r="54" ht="25.5" customHeight="1" spans="1:5">
      <c r="A54" s="123" t="s">
        <v>312</v>
      </c>
      <c r="B54" s="98" t="s">
        <v>313</v>
      </c>
      <c r="C54" s="121"/>
      <c r="D54" s="124"/>
      <c r="E54" s="125"/>
    </row>
    <row r="55" ht="25.5" customHeight="1" spans="1:5">
      <c r="A55" s="123" t="s">
        <v>314</v>
      </c>
      <c r="B55" s="98" t="s">
        <v>315</v>
      </c>
      <c r="C55" s="121"/>
      <c r="D55" s="124"/>
      <c r="E55" s="125"/>
    </row>
    <row r="56" ht="25.5" customHeight="1" spans="1:5">
      <c r="A56" s="123" t="s">
        <v>316</v>
      </c>
      <c r="B56" s="98" t="s">
        <v>317</v>
      </c>
      <c r="C56" s="121">
        <f t="shared" si="0"/>
        <v>0</v>
      </c>
      <c r="D56" s="124"/>
      <c r="E56" s="125"/>
    </row>
    <row r="58" ht="19.5" customHeight="1" spans="1:5">
      <c r="A58" s="126" t="s">
        <v>318</v>
      </c>
      <c r="B58"/>
      <c r="C58"/>
      <c r="D58"/>
      <c r="E58"/>
    </row>
    <row r="60" customHeight="1" spans="1:7">
      <c r="A60"/>
      <c r="B60"/>
      <c r="C60"/>
      <c r="D60"/>
      <c r="E60"/>
      <c r="F60" s="127"/>
      <c r="G60"/>
    </row>
    <row r="61" customHeight="1" spans="1:7">
      <c r="A61"/>
      <c r="B61"/>
      <c r="C61"/>
      <c r="D61"/>
      <c r="E61"/>
      <c r="F61" s="127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0" master=""/>
  <rangeList sheetStid="31" master=""/>
  <rangeList sheetStid="32" master=""/>
  <rangeList sheetStid="33" master=""/>
  <rangeList sheetStid="34" master=""/>
  <rangeList sheetStid="35" master=""/>
  <rangeList sheetStid="36" master=""/>
  <rangeList sheetStid="37" master=""/>
  <rangeList sheetStid="38" master=""/>
  <rangeList sheetStid="3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医疗救助1877万</vt:lpstr>
      <vt:lpstr>医疗服务与保障能力提升46万元</vt:lpstr>
      <vt:lpstr>新冠疫苗接种县级配套</vt:lpstr>
      <vt:lpstr>城乡居民基本医疗保险县级配套</vt:lpstr>
      <vt:lpstr>医疗救助31.66万</vt:lpstr>
      <vt:lpstr>煤矽肺16.71万元</vt:lpstr>
      <vt:lpstr>全民参保7万</vt:lpstr>
      <vt:lpstr>城乡居民工作经费10万</vt:lpstr>
      <vt:lpstr>异地协查3万</vt:lpstr>
      <vt:lpstr>专业机构审核20万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云淡风轻</cp:lastModifiedBy>
  <dcterms:created xsi:type="dcterms:W3CDTF">2018-01-17T04:55:00Z</dcterms:created>
  <cp:lastPrinted>2022-01-18T02:19:00Z</cp:lastPrinted>
  <dcterms:modified xsi:type="dcterms:W3CDTF">2023-03-09T02:22:58Z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61F89BB8BAE942219AD19A08BE25AD06</vt:lpwstr>
  </property>
</Properties>
</file>